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CYA.cloud.gov.ie/apps/eDocs/S/DCYA103/Files/DCYA103-070-2020/01. UBU Rules Guidance, Forms, and Tools/POEF/Individual Templates/"/>
    </mc:Choice>
  </mc:AlternateContent>
  <bookViews>
    <workbookView xWindow="0" yWindow="0" windowWidth="28800" windowHeight="12300"/>
  </bookViews>
  <sheets>
    <sheet name="Teimpléad Airgeadais" sheetId="1" r:id="rId1"/>
    <sheet name="Tuarascáil Ráithiúil" sheetId="2" r:id="rId2"/>
    <sheet name="Ceisteanna Coitianta" sheetId="4" r:id="rId3"/>
    <sheet name="Foirmlí" sheetId="3" r:id="rId4"/>
    <sheet name="Lógónna BOO" sheetId="5" r:id="rId5"/>
  </sheets>
  <definedNames>
    <definedName name="Bord_Oideachais_agus_Oiliúna_an_Chabháin_agus_Mhuineacháin">'Lógónna BOO'!$A$4</definedName>
    <definedName name="Bord_Oideachais_agus_Oiliúna_an_Longfoirt_agus_na_hIarmhí">'Lógónna BOO'!$A$15</definedName>
    <definedName name="Bord_Oideachais_agus_Oiliúna_Bhaile_Átha_Cliath_agus_Dhún_Laoghaire">'Lógónna BOO'!$A$6</definedName>
    <definedName name="Bord_Oideachais_agus_Oiliúna_Chathair_Bhaile_Átha_Cliath">'Lógónna BOO'!$A$3</definedName>
    <definedName name="Bord_Oideachais_agus_Oiliúna_Chiarraí">'Lógónna BOO'!$A$10</definedName>
    <definedName name="Bord_Oideachais_agus_Oiliúna_Chill_Chainnigh_agus_Cheatharlach">'Lógónna BOO'!$A$9</definedName>
    <definedName name="Bord_Oideachais_agus_Oiliúna_Chill_Dara_agus_Chill_Mhantáin">'Lógónna BOO'!$A$11</definedName>
    <definedName name="Bord_Oideachais_agus_Oiliúna_Chorcaí">'Lógónna BOO'!$A$5</definedName>
    <definedName name="Bord_Oideachais_agus_Oiliúna_Dhún_na_nGall">'Lógónna BOO'!$A$7</definedName>
    <definedName name="Bord_Oideachais_agus_Oiliúna_Laoise_agus_Uíbh_Fhailí">'Lógónna BOO'!$A$14</definedName>
    <definedName name="Bord_Oideachais_agus_Oiliúna_Lú_agus_na_Mí">'Lógónna BOO'!$A$13</definedName>
    <definedName name="Bord_Oideachais_agus_Oiliúna_Luimnigh_agus_an_Chláir">'Lógónna BOO'!$A$12</definedName>
    <definedName name="Bord_Oideachais_agus_Oiliúna_Mhaigh_Eo_Shligigh_agus_Liatroma">'Lógónna BOO'!$A$16</definedName>
    <definedName name="Bord_Oideachais_agus_Oiliúna_na_Gaillimhe_agus_Ros_Comáin">'Lógónna BOO'!$A$8</definedName>
    <definedName name="Bord_Oideachais_agus_Oiliúna_Phort_Lárige_agus_Loch_Garman">'Lógónna BOO'!$A$18</definedName>
    <definedName name="Bord_Oideachais_agus_Oiliúna_Thiobraid_Árann">'Lógónna BOO'!$A$17</definedName>
    <definedName name="Cavan_and_Monaghan_Education_and_Training_Board">'Lógónna BOO'!$A$4</definedName>
    <definedName name="City_of_Dublin_Education_and_Training_Board">'Lógónna BOO'!$A$3</definedName>
    <definedName name="Cork_Education_and_Training_Board">'Lógónna BOO'!$A$5</definedName>
    <definedName name="Donegal_Education_and_Training_Board">'Lógónna BOO'!$A$7</definedName>
    <definedName name="Dublin_and_Dun_Laoghaire_Education_and_Training_Board">'Lógónna BOO'!$A$6</definedName>
    <definedName name="ETB">INDIRECT('Teimpléad Airgeadais'!$L$2)</definedName>
    <definedName name="Galway_and_Roscommon_Education_and_Training_Board">'Lógónna BOO'!$A$8</definedName>
    <definedName name="Kerry_Education_and_Training_Board">'Lógónna BOO'!$A$10</definedName>
    <definedName name="Kildare_and_Wicklow_Education_and_Training_Board">'Lógónna BOO'!$A$11</definedName>
    <definedName name="Kilkenny_and_Carlow_Education_and_Training_Board">'Lógónna BOO'!$A$9</definedName>
    <definedName name="Laois_and_Offaly_Education_and_Training_Board">'Lógónna BOO'!$A$14</definedName>
    <definedName name="Limerick_and_Clare_Education_and_Training_Board">'Lógónna BOO'!$A$12</definedName>
    <definedName name="Longford_and_Westmeath_Education_and_Training_Board">'Lógónna BOO'!$A$15</definedName>
    <definedName name="Louth_and_Meath_Education_and_Training_Board">'Lógónna BOO'!$A$13</definedName>
    <definedName name="Mayo_Sligo_and_Leitrim_Education_and_Training_Board">'Lógónna BOO'!$A$16</definedName>
    <definedName name="Roghnaigh_BOO">'Lógónna BOO'!$A$2</definedName>
    <definedName name="Select_ETB">'Lógónna BOO'!$A$2</definedName>
    <definedName name="Tipperary_Education_and_Training_Board">'Lógónna BOO'!$A$17</definedName>
    <definedName name="Waterford_and_Wexford_Education_and_Training_Board">'Lógónna BOO'!$A$18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2" l="1"/>
  <c r="C11" i="1" l="1"/>
  <c r="P9" i="1" l="1"/>
  <c r="P10" i="1"/>
  <c r="P8" i="1"/>
  <c r="O8" i="2"/>
  <c r="O9" i="2"/>
  <c r="O7" i="2"/>
  <c r="L8" i="2"/>
  <c r="L9" i="2"/>
  <c r="L7" i="2"/>
  <c r="I8" i="2"/>
  <c r="I9" i="2"/>
  <c r="I7" i="2"/>
  <c r="F8" i="2"/>
  <c r="F9" i="2"/>
  <c r="F7" i="2"/>
  <c r="O10" i="2" l="1"/>
  <c r="I10" i="2"/>
  <c r="F10" i="2"/>
  <c r="P8" i="2"/>
  <c r="P7" i="2"/>
  <c r="L10" i="2"/>
  <c r="B11" i="1"/>
  <c r="C155" i="1" s="1"/>
  <c r="P10" i="2" l="1"/>
  <c r="B7" i="2" l="1"/>
  <c r="C70" i="2" l="1"/>
  <c r="C59" i="2"/>
  <c r="C60" i="2"/>
  <c r="C61" i="2"/>
  <c r="C62" i="2"/>
  <c r="C63" i="2"/>
  <c r="C64" i="2"/>
  <c r="C65" i="2"/>
  <c r="C66" i="2"/>
  <c r="C67" i="2"/>
  <c r="C68" i="2"/>
  <c r="C69" i="2"/>
  <c r="C58" i="2"/>
  <c r="C55" i="2"/>
  <c r="C54" i="2"/>
  <c r="C53" i="2"/>
  <c r="F53" i="2"/>
  <c r="C47" i="2"/>
  <c r="C35" i="2"/>
  <c r="C36" i="2"/>
  <c r="C37" i="2"/>
  <c r="C38" i="2"/>
  <c r="C39" i="2"/>
  <c r="C40" i="2"/>
  <c r="C41" i="2"/>
  <c r="C42" i="2"/>
  <c r="C43" i="2"/>
  <c r="C44" i="2"/>
  <c r="C45" i="2"/>
  <c r="C46" i="2"/>
  <c r="C34" i="2"/>
  <c r="C31" i="2"/>
  <c r="C30" i="2"/>
  <c r="C29" i="2"/>
  <c r="F29" i="2"/>
  <c r="C28" i="2"/>
  <c r="F28" i="2"/>
  <c r="C23" i="2"/>
  <c r="C20" i="2"/>
  <c r="C21" i="2"/>
  <c r="C22" i="2"/>
  <c r="C19" i="2"/>
  <c r="C17" i="2"/>
  <c r="C16" i="2"/>
  <c r="C15" i="2"/>
  <c r="C14" i="2"/>
  <c r="F14" i="2"/>
  <c r="C151" i="1"/>
  <c r="D151" i="1"/>
  <c r="C134" i="1"/>
  <c r="D134" i="1"/>
  <c r="C93" i="1"/>
  <c r="C111" i="1" s="1"/>
  <c r="C69" i="1"/>
  <c r="D69" i="1"/>
  <c r="C152" i="1" l="1"/>
  <c r="D152" i="1"/>
  <c r="C71" i="2"/>
  <c r="C56" i="2"/>
  <c r="C32" i="2"/>
  <c r="C24" i="2"/>
  <c r="C112" i="1"/>
  <c r="C72" i="2" l="1"/>
  <c r="C48" i="2"/>
  <c r="C77" i="2"/>
  <c r="C154" i="1"/>
  <c r="C81" i="2" l="1"/>
  <c r="C78" i="2"/>
  <c r="C79" i="2" s="1"/>
  <c r="B78" i="2" l="1"/>
  <c r="B77" i="2"/>
  <c r="B79" i="2" l="1"/>
  <c r="F46" i="2"/>
  <c r="F47" i="2"/>
  <c r="F39" i="2"/>
  <c r="O60" i="2"/>
  <c r="F42" i="2"/>
  <c r="O35" i="2"/>
  <c r="L36" i="2"/>
  <c r="I36" i="2"/>
  <c r="F35" i="2"/>
  <c r="O70" i="2"/>
  <c r="L70" i="2"/>
  <c r="I70" i="2"/>
  <c r="F70" i="2"/>
  <c r="F58" i="2"/>
  <c r="O59" i="2"/>
  <c r="O61" i="2"/>
  <c r="O62" i="2"/>
  <c r="O63" i="2"/>
  <c r="O64" i="2"/>
  <c r="O65" i="2"/>
  <c r="O66" i="2"/>
  <c r="O67" i="2"/>
  <c r="O68" i="2"/>
  <c r="O69" i="2"/>
  <c r="L59" i="2"/>
  <c r="L60" i="2"/>
  <c r="L61" i="2"/>
  <c r="L62" i="2"/>
  <c r="L63" i="2"/>
  <c r="L64" i="2"/>
  <c r="L65" i="2"/>
  <c r="L66" i="2"/>
  <c r="L67" i="2"/>
  <c r="L68" i="2"/>
  <c r="L69" i="2"/>
  <c r="I59" i="2"/>
  <c r="I60" i="2"/>
  <c r="I61" i="2"/>
  <c r="I62" i="2"/>
  <c r="I63" i="2"/>
  <c r="I64" i="2"/>
  <c r="I65" i="2"/>
  <c r="I66" i="2"/>
  <c r="I67" i="2"/>
  <c r="I68" i="2"/>
  <c r="I69" i="2"/>
  <c r="O58" i="2"/>
  <c r="L58" i="2"/>
  <c r="I58" i="2"/>
  <c r="F59" i="2"/>
  <c r="F60" i="2"/>
  <c r="F61" i="2"/>
  <c r="F62" i="2"/>
  <c r="F63" i="2"/>
  <c r="F64" i="2"/>
  <c r="F65" i="2"/>
  <c r="F66" i="2"/>
  <c r="F67" i="2"/>
  <c r="F68" i="2"/>
  <c r="F69" i="2"/>
  <c r="F54" i="2"/>
  <c r="O55" i="2"/>
  <c r="L55" i="2"/>
  <c r="I55" i="2"/>
  <c r="F55" i="2"/>
  <c r="O54" i="2"/>
  <c r="L54" i="2"/>
  <c r="I54" i="2"/>
  <c r="O53" i="2"/>
  <c r="L53" i="2"/>
  <c r="I53" i="2"/>
  <c r="F34" i="2"/>
  <c r="O47" i="2"/>
  <c r="L47" i="2"/>
  <c r="I47" i="2"/>
  <c r="O36" i="2"/>
  <c r="O37" i="2"/>
  <c r="O38" i="2"/>
  <c r="O39" i="2"/>
  <c r="O40" i="2"/>
  <c r="O41" i="2"/>
  <c r="O42" i="2"/>
  <c r="O43" i="2"/>
  <c r="O44" i="2"/>
  <c r="O45" i="2"/>
  <c r="O46" i="2"/>
  <c r="L35" i="2"/>
  <c r="L37" i="2"/>
  <c r="L38" i="2"/>
  <c r="L39" i="2"/>
  <c r="L40" i="2"/>
  <c r="L41" i="2"/>
  <c r="L42" i="2"/>
  <c r="L43" i="2"/>
  <c r="L44" i="2"/>
  <c r="L45" i="2"/>
  <c r="L46" i="2"/>
  <c r="I35" i="2"/>
  <c r="I37" i="2"/>
  <c r="I38" i="2"/>
  <c r="I39" i="2"/>
  <c r="I40" i="2"/>
  <c r="I41" i="2"/>
  <c r="I42" i="2"/>
  <c r="I43" i="2"/>
  <c r="I44" i="2"/>
  <c r="I45" i="2"/>
  <c r="I46" i="2"/>
  <c r="F36" i="2"/>
  <c r="F37" i="2"/>
  <c r="F38" i="2"/>
  <c r="F40" i="2"/>
  <c r="F41" i="2"/>
  <c r="F43" i="2"/>
  <c r="F44" i="2"/>
  <c r="F45" i="2"/>
  <c r="O34" i="2"/>
  <c r="L34" i="2"/>
  <c r="I34" i="2"/>
  <c r="O31" i="2"/>
  <c r="L31" i="2"/>
  <c r="I31" i="2"/>
  <c r="O30" i="2"/>
  <c r="L30" i="2"/>
  <c r="I30" i="2"/>
  <c r="O29" i="2"/>
  <c r="L29" i="2"/>
  <c r="I29" i="2"/>
  <c r="O28" i="2"/>
  <c r="L28" i="2"/>
  <c r="I28" i="2"/>
  <c r="F31" i="2"/>
  <c r="F30" i="2"/>
  <c r="O23" i="2"/>
  <c r="L23" i="2"/>
  <c r="I23" i="2"/>
  <c r="F23" i="2"/>
  <c r="O20" i="2"/>
  <c r="O21" i="2"/>
  <c r="O22" i="2"/>
  <c r="L20" i="2"/>
  <c r="L21" i="2"/>
  <c r="L22" i="2"/>
  <c r="I20" i="2"/>
  <c r="I21" i="2"/>
  <c r="I22" i="2"/>
  <c r="F20" i="2"/>
  <c r="F21" i="2"/>
  <c r="F22" i="2"/>
  <c r="O19" i="2"/>
  <c r="L19" i="2"/>
  <c r="I19" i="2"/>
  <c r="F19" i="2"/>
  <c r="O17" i="2"/>
  <c r="L17" i="2"/>
  <c r="I17" i="2"/>
  <c r="F17" i="2"/>
  <c r="O16" i="2"/>
  <c r="L16" i="2"/>
  <c r="I16" i="2"/>
  <c r="F16" i="2"/>
  <c r="O15" i="2"/>
  <c r="L15" i="2"/>
  <c r="I15" i="2"/>
  <c r="F15" i="2"/>
  <c r="O14" i="2"/>
  <c r="L14" i="2"/>
  <c r="I14" i="2"/>
  <c r="B3" i="2"/>
  <c r="P38" i="2" l="1"/>
  <c r="Q38" i="2" s="1"/>
  <c r="I71" i="2"/>
  <c r="P47" i="2"/>
  <c r="Q47" i="2" s="1"/>
  <c r="P39" i="2"/>
  <c r="Q39" i="2" s="1"/>
  <c r="I56" i="2"/>
  <c r="P42" i="2"/>
  <c r="Q42" i="2" s="1"/>
  <c r="P35" i="2"/>
  <c r="Q35" i="2" s="1"/>
  <c r="P14" i="2"/>
  <c r="Q14" i="2" s="1"/>
  <c r="P43" i="2"/>
  <c r="Q43" i="2" s="1"/>
  <c r="P20" i="2"/>
  <c r="Q20" i="2" s="1"/>
  <c r="L56" i="2"/>
  <c r="I32" i="2"/>
  <c r="I48" i="2" s="1"/>
  <c r="P37" i="2"/>
  <c r="Q37" i="2" s="1"/>
  <c r="P45" i="2"/>
  <c r="Q45" i="2" s="1"/>
  <c r="P36" i="2"/>
  <c r="Q36" i="2" s="1"/>
  <c r="P64" i="2"/>
  <c r="Q64" i="2" s="1"/>
  <c r="L71" i="2"/>
  <c r="P23" i="2"/>
  <c r="Q23" i="2" s="1"/>
  <c r="P15" i="2"/>
  <c r="Q15" i="2" s="1"/>
  <c r="P17" i="2"/>
  <c r="Q17" i="2" s="1"/>
  <c r="P22" i="2"/>
  <c r="Q22" i="2" s="1"/>
  <c r="L32" i="2"/>
  <c r="L48" i="2" s="1"/>
  <c r="L78" i="2" s="1"/>
  <c r="O56" i="2"/>
  <c r="F56" i="2"/>
  <c r="F71" i="2"/>
  <c r="P40" i="2"/>
  <c r="Q40" i="2" s="1"/>
  <c r="O71" i="2"/>
  <c r="P16" i="2"/>
  <c r="Q16" i="2" s="1"/>
  <c r="P21" i="2"/>
  <c r="Q21" i="2" s="1"/>
  <c r="O32" i="2"/>
  <c r="O48" i="2" s="1"/>
  <c r="O78" i="2" s="1"/>
  <c r="P19" i="2"/>
  <c r="Q19" i="2" s="1"/>
  <c r="P44" i="2"/>
  <c r="Q44" i="2" s="1"/>
  <c r="P31" i="2"/>
  <c r="Q31" i="2" s="1"/>
  <c r="P69" i="2"/>
  <c r="Q69" i="2" s="1"/>
  <c r="P46" i="2"/>
  <c r="Q46" i="2" s="1"/>
  <c r="P61" i="2"/>
  <c r="Q61" i="2" s="1"/>
  <c r="P41" i="2"/>
  <c r="Q41" i="2" s="1"/>
  <c r="P67" i="2"/>
  <c r="Q67" i="2" s="1"/>
  <c r="P59" i="2"/>
  <c r="Q59" i="2" s="1"/>
  <c r="P65" i="2"/>
  <c r="Q65" i="2" s="1"/>
  <c r="P70" i="2"/>
  <c r="Q70" i="2" s="1"/>
  <c r="P62" i="2"/>
  <c r="Q62" i="2" s="1"/>
  <c r="P63" i="2"/>
  <c r="Q63" i="2" s="1"/>
  <c r="P68" i="2"/>
  <c r="Q68" i="2" s="1"/>
  <c r="P60" i="2"/>
  <c r="Q60" i="2" s="1"/>
  <c r="P66" i="2"/>
  <c r="Q66" i="2" s="1"/>
  <c r="P58" i="2"/>
  <c r="Q58" i="2" s="1"/>
  <c r="P54" i="2"/>
  <c r="Q54" i="2" s="1"/>
  <c r="P53" i="2"/>
  <c r="Q53" i="2" s="1"/>
  <c r="P55" i="2"/>
  <c r="Q55" i="2" s="1"/>
  <c r="P34" i="2"/>
  <c r="Q34" i="2" s="1"/>
  <c r="F32" i="2"/>
  <c r="F48" i="2" s="1"/>
  <c r="P29" i="2"/>
  <c r="Q29" i="2" s="1"/>
  <c r="P30" i="2"/>
  <c r="Q30" i="2" s="1"/>
  <c r="P28" i="2"/>
  <c r="Q28" i="2" s="1"/>
  <c r="I24" i="2"/>
  <c r="O24" i="2"/>
  <c r="L24" i="2"/>
  <c r="F24" i="2"/>
  <c r="F77" i="2" s="1"/>
  <c r="I72" i="2" l="1"/>
  <c r="I81" i="2" s="1"/>
  <c r="L72" i="2"/>
  <c r="L81" i="2" s="1"/>
  <c r="O77" i="2"/>
  <c r="O79" i="2" s="1"/>
  <c r="O49" i="2"/>
  <c r="P56" i="2"/>
  <c r="Q56" i="2" s="1"/>
  <c r="P71" i="2"/>
  <c r="Q71" i="2" s="1"/>
  <c r="L49" i="2"/>
  <c r="L77" i="2"/>
  <c r="I77" i="2"/>
  <c r="P32" i="2"/>
  <c r="Q32" i="2" s="1"/>
  <c r="F72" i="2"/>
  <c r="F81" i="2" s="1"/>
  <c r="O72" i="2"/>
  <c r="P24" i="2"/>
  <c r="Q24" i="2" s="1"/>
  <c r="L74" i="2" l="1"/>
  <c r="K81" i="2" s="1"/>
  <c r="R77" i="2"/>
  <c r="P72" i="2"/>
  <c r="Q72" i="2" s="1"/>
  <c r="O81" i="2"/>
  <c r="R81" i="2" s="1"/>
  <c r="N78" i="2"/>
  <c r="L79" i="2"/>
  <c r="N77" i="2"/>
  <c r="O74" i="2"/>
  <c r="N81" i="2" l="1"/>
  <c r="O83" i="2"/>
  <c r="N79" i="2"/>
  <c r="K78" i="2"/>
  <c r="K77" i="2"/>
  <c r="K79" i="2" l="1"/>
  <c r="B9" i="2" l="1"/>
  <c r="B8" i="2"/>
  <c r="N4" i="2"/>
  <c r="N3" i="2"/>
  <c r="I4" i="2"/>
  <c r="I3" i="2"/>
  <c r="B4" i="2"/>
  <c r="B10" i="2" l="1"/>
  <c r="Q8" i="2"/>
  <c r="P9" i="2"/>
  <c r="Q9" i="2" s="1"/>
  <c r="Q7" i="2"/>
  <c r="P120" i="1" l="1"/>
  <c r="Q120" i="1" s="1"/>
  <c r="P121" i="1"/>
  <c r="Q121" i="1" s="1"/>
  <c r="P122" i="1"/>
  <c r="Q122" i="1" s="1"/>
  <c r="P123" i="1"/>
  <c r="Q123" i="1" s="1"/>
  <c r="P124" i="1"/>
  <c r="Q124" i="1" s="1"/>
  <c r="P125" i="1"/>
  <c r="Q125" i="1" s="1"/>
  <c r="P126" i="1"/>
  <c r="Q126" i="1" s="1"/>
  <c r="P127" i="1"/>
  <c r="Q127" i="1" s="1"/>
  <c r="P128" i="1"/>
  <c r="Q128" i="1" s="1"/>
  <c r="P129" i="1"/>
  <c r="Q129" i="1" s="1"/>
  <c r="P130" i="1"/>
  <c r="Q130" i="1" s="1"/>
  <c r="P131" i="1"/>
  <c r="Q131" i="1" s="1"/>
  <c r="Q10" i="1"/>
  <c r="Q9" i="1"/>
  <c r="P137" i="1"/>
  <c r="Q137" i="1" s="1"/>
  <c r="P138" i="1"/>
  <c r="Q138" i="1" s="1"/>
  <c r="P139" i="1"/>
  <c r="Q139" i="1" s="1"/>
  <c r="P140" i="1"/>
  <c r="Q140" i="1" s="1"/>
  <c r="P141" i="1"/>
  <c r="Q141" i="1" s="1"/>
  <c r="P142" i="1"/>
  <c r="Q142" i="1" s="1"/>
  <c r="P143" i="1"/>
  <c r="Q143" i="1" s="1"/>
  <c r="P144" i="1"/>
  <c r="Q144" i="1" s="1"/>
  <c r="P145" i="1"/>
  <c r="Q145" i="1" s="1"/>
  <c r="P146" i="1"/>
  <c r="Q146" i="1" s="1"/>
  <c r="P147" i="1"/>
  <c r="Q147" i="1" s="1"/>
  <c r="P148" i="1"/>
  <c r="Q148" i="1" s="1"/>
  <c r="P149" i="1"/>
  <c r="Q149" i="1" s="1"/>
  <c r="P150" i="1"/>
  <c r="Q150" i="1" s="1"/>
  <c r="P136" i="1"/>
  <c r="Q136" i="1" s="1"/>
  <c r="E93" i="1"/>
  <c r="E111" i="1" s="1"/>
  <c r="F93" i="1"/>
  <c r="F111" i="1" s="1"/>
  <c r="G93" i="1"/>
  <c r="G111" i="1" s="1"/>
  <c r="H93" i="1"/>
  <c r="H111" i="1" s="1"/>
  <c r="I93" i="1"/>
  <c r="I111" i="1" s="1"/>
  <c r="J93" i="1"/>
  <c r="J111" i="1" s="1"/>
  <c r="K93" i="1"/>
  <c r="K111" i="1" s="1"/>
  <c r="L93" i="1"/>
  <c r="L111" i="1" s="1"/>
  <c r="M93" i="1"/>
  <c r="M111" i="1" s="1"/>
  <c r="N93" i="1"/>
  <c r="N111" i="1" s="1"/>
  <c r="O93" i="1"/>
  <c r="O111" i="1" s="1"/>
  <c r="D93" i="1"/>
  <c r="D111" i="1" s="1"/>
  <c r="P93" i="1" l="1"/>
  <c r="Q93" i="1" s="1"/>
  <c r="G11" i="1"/>
  <c r="J11" i="1"/>
  <c r="M11" i="1"/>
  <c r="D11" i="1"/>
  <c r="P11" i="1" l="1"/>
  <c r="L83" i="2"/>
  <c r="E151" i="1"/>
  <c r="F151" i="1"/>
  <c r="G151" i="1"/>
  <c r="H151" i="1"/>
  <c r="I151" i="1"/>
  <c r="J151" i="1"/>
  <c r="K151" i="1"/>
  <c r="L151" i="1"/>
  <c r="M151" i="1"/>
  <c r="N151" i="1"/>
  <c r="O151" i="1"/>
  <c r="P116" i="1"/>
  <c r="Q116" i="1" s="1"/>
  <c r="P117" i="1"/>
  <c r="Q117" i="1" s="1"/>
  <c r="P118" i="1"/>
  <c r="Q118" i="1" s="1"/>
  <c r="P119" i="1"/>
  <c r="Q119" i="1" s="1"/>
  <c r="P132" i="1"/>
  <c r="Q132" i="1" s="1"/>
  <c r="P133" i="1"/>
  <c r="Q133" i="1" s="1"/>
  <c r="E134" i="1"/>
  <c r="F134" i="1"/>
  <c r="F152" i="1" s="1"/>
  <c r="G134" i="1"/>
  <c r="G152" i="1" s="1"/>
  <c r="H134" i="1"/>
  <c r="I134" i="1"/>
  <c r="J134" i="1"/>
  <c r="K134" i="1"/>
  <c r="L134" i="1"/>
  <c r="M134" i="1"/>
  <c r="M152" i="1" s="1"/>
  <c r="N134" i="1"/>
  <c r="N152" i="1" s="1"/>
  <c r="O134" i="1"/>
  <c r="O152" i="1" s="1"/>
  <c r="I152" i="1" l="1"/>
  <c r="J152" i="1"/>
  <c r="H152" i="1"/>
  <c r="L152" i="1"/>
  <c r="K152" i="1"/>
  <c r="P134" i="1"/>
  <c r="Q134" i="1" s="1"/>
  <c r="P151" i="1"/>
  <c r="Q151" i="1" s="1"/>
  <c r="E152" i="1"/>
  <c r="P74" i="1"/>
  <c r="Q74" i="1" s="1"/>
  <c r="P75" i="1"/>
  <c r="Q75" i="1" s="1"/>
  <c r="P76" i="1"/>
  <c r="Q76" i="1" s="1"/>
  <c r="P77" i="1"/>
  <c r="Q77" i="1" s="1"/>
  <c r="P78" i="1"/>
  <c r="Q78" i="1" s="1"/>
  <c r="P79" i="1"/>
  <c r="Q79" i="1" s="1"/>
  <c r="P80" i="1"/>
  <c r="Q80" i="1" s="1"/>
  <c r="P81" i="1"/>
  <c r="Q81" i="1" s="1"/>
  <c r="P82" i="1"/>
  <c r="Q82" i="1" s="1"/>
  <c r="P83" i="1"/>
  <c r="Q83" i="1" s="1"/>
  <c r="P84" i="1"/>
  <c r="Q84" i="1" s="1"/>
  <c r="P85" i="1"/>
  <c r="Q85" i="1" s="1"/>
  <c r="P86" i="1"/>
  <c r="Q86" i="1" s="1"/>
  <c r="P87" i="1"/>
  <c r="Q87" i="1" s="1"/>
  <c r="P88" i="1"/>
  <c r="Q88" i="1" s="1"/>
  <c r="P89" i="1"/>
  <c r="Q89" i="1" s="1"/>
  <c r="P90" i="1"/>
  <c r="Q90" i="1" s="1"/>
  <c r="P91" i="1"/>
  <c r="Q91" i="1" s="1"/>
  <c r="P92" i="1"/>
  <c r="Q92" i="1" s="1"/>
  <c r="P95" i="1"/>
  <c r="Q95" i="1" s="1"/>
  <c r="P96" i="1"/>
  <c r="Q96" i="1" s="1"/>
  <c r="P97" i="1"/>
  <c r="Q97" i="1" s="1"/>
  <c r="P98" i="1"/>
  <c r="Q98" i="1" s="1"/>
  <c r="P99" i="1"/>
  <c r="Q99" i="1" s="1"/>
  <c r="P100" i="1"/>
  <c r="Q100" i="1" s="1"/>
  <c r="P101" i="1"/>
  <c r="Q101" i="1" s="1"/>
  <c r="P102" i="1"/>
  <c r="Q102" i="1" s="1"/>
  <c r="P103" i="1"/>
  <c r="Q103" i="1" s="1"/>
  <c r="P104" i="1"/>
  <c r="Q104" i="1" s="1"/>
  <c r="P105" i="1"/>
  <c r="Q105" i="1" s="1"/>
  <c r="P106" i="1"/>
  <c r="Q106" i="1" s="1"/>
  <c r="P107" i="1"/>
  <c r="Q107" i="1" s="1"/>
  <c r="P108" i="1"/>
  <c r="Q108" i="1" s="1"/>
  <c r="P109" i="1"/>
  <c r="Q109" i="1" s="1"/>
  <c r="P110" i="1"/>
  <c r="Q110" i="1" s="1"/>
  <c r="P73" i="1"/>
  <c r="Q73" i="1" s="1"/>
  <c r="P17" i="1"/>
  <c r="Q17" i="1" s="1"/>
  <c r="P18" i="1"/>
  <c r="Q18" i="1" s="1"/>
  <c r="P19" i="1"/>
  <c r="Q19" i="1" s="1"/>
  <c r="P20" i="1"/>
  <c r="Q20" i="1" s="1"/>
  <c r="P21" i="1"/>
  <c r="Q21" i="1" s="1"/>
  <c r="P22" i="1"/>
  <c r="Q22" i="1" s="1"/>
  <c r="P23" i="1"/>
  <c r="Q23" i="1" s="1"/>
  <c r="P24" i="1"/>
  <c r="Q24" i="1" s="1"/>
  <c r="P25" i="1"/>
  <c r="Q25" i="1" s="1"/>
  <c r="P26" i="1"/>
  <c r="Q26" i="1" s="1"/>
  <c r="P27" i="1"/>
  <c r="Q27" i="1" s="1"/>
  <c r="P28" i="1"/>
  <c r="Q28" i="1" s="1"/>
  <c r="P29" i="1"/>
  <c r="Q29" i="1" s="1"/>
  <c r="P30" i="1"/>
  <c r="Q30" i="1" s="1"/>
  <c r="P31" i="1"/>
  <c r="Q31" i="1" s="1"/>
  <c r="P32" i="1"/>
  <c r="Q32" i="1" s="1"/>
  <c r="P33" i="1"/>
  <c r="Q33" i="1" s="1"/>
  <c r="P34" i="1"/>
  <c r="Q34" i="1" s="1"/>
  <c r="P35" i="1"/>
  <c r="Q35" i="1" s="1"/>
  <c r="P36" i="1"/>
  <c r="Q36" i="1" s="1"/>
  <c r="P37" i="1"/>
  <c r="Q37" i="1" s="1"/>
  <c r="P38" i="1"/>
  <c r="Q38" i="1" s="1"/>
  <c r="P39" i="1"/>
  <c r="Q39" i="1" s="1"/>
  <c r="P40" i="1"/>
  <c r="Q40" i="1" s="1"/>
  <c r="P41" i="1"/>
  <c r="Q41" i="1" s="1"/>
  <c r="P42" i="1"/>
  <c r="Q42" i="1" s="1"/>
  <c r="P43" i="1"/>
  <c r="Q43" i="1" s="1"/>
  <c r="P44" i="1"/>
  <c r="Q44" i="1" s="1"/>
  <c r="P45" i="1"/>
  <c r="Q45" i="1" s="1"/>
  <c r="P46" i="1"/>
  <c r="Q46" i="1" s="1"/>
  <c r="P47" i="1"/>
  <c r="Q47" i="1" s="1"/>
  <c r="P48" i="1"/>
  <c r="Q48" i="1" s="1"/>
  <c r="P49" i="1"/>
  <c r="Q49" i="1" s="1"/>
  <c r="P50" i="1"/>
  <c r="Q50" i="1" s="1"/>
  <c r="P51" i="1"/>
  <c r="Q51" i="1" s="1"/>
  <c r="P52" i="1"/>
  <c r="Q52" i="1" s="1"/>
  <c r="P53" i="1"/>
  <c r="Q53" i="1" s="1"/>
  <c r="P54" i="1"/>
  <c r="Q54" i="1" s="1"/>
  <c r="P55" i="1"/>
  <c r="Q55" i="1" s="1"/>
  <c r="P56" i="1"/>
  <c r="Q56" i="1" s="1"/>
  <c r="P57" i="1"/>
  <c r="Q57" i="1" s="1"/>
  <c r="P58" i="1"/>
  <c r="Q58" i="1" s="1"/>
  <c r="P59" i="1"/>
  <c r="Q59" i="1" s="1"/>
  <c r="P60" i="1"/>
  <c r="Q60" i="1" s="1"/>
  <c r="P61" i="1"/>
  <c r="Q61" i="1" s="1"/>
  <c r="P63" i="1"/>
  <c r="Q63" i="1" s="1"/>
  <c r="P64" i="1"/>
  <c r="Q64" i="1" s="1"/>
  <c r="P65" i="1"/>
  <c r="Q65" i="1" s="1"/>
  <c r="P66" i="1"/>
  <c r="Q66" i="1" s="1"/>
  <c r="P67" i="1"/>
  <c r="Q67" i="1" s="1"/>
  <c r="P68" i="1"/>
  <c r="Q68" i="1" s="1"/>
  <c r="P16" i="1"/>
  <c r="Q16" i="1" s="1"/>
  <c r="D112" i="1"/>
  <c r="D154" i="1" s="1"/>
  <c r="E69" i="1"/>
  <c r="F69" i="1"/>
  <c r="G69" i="1"/>
  <c r="G112" i="1" s="1"/>
  <c r="G154" i="1" s="1"/>
  <c r="H69" i="1"/>
  <c r="I69" i="1"/>
  <c r="J69" i="1"/>
  <c r="K69" i="1"/>
  <c r="L69" i="1"/>
  <c r="M69" i="1"/>
  <c r="N69" i="1"/>
  <c r="O69" i="1"/>
  <c r="Q8" i="1"/>
  <c r="Q10" i="2" l="1"/>
  <c r="O112" i="1"/>
  <c r="O154" i="1" s="1"/>
  <c r="M112" i="1"/>
  <c r="M154" i="1" s="1"/>
  <c r="E112" i="1"/>
  <c r="E154" i="1" s="1"/>
  <c r="N112" i="1"/>
  <c r="N154" i="1" s="1"/>
  <c r="P152" i="1"/>
  <c r="Q152" i="1"/>
  <c r="F112" i="1"/>
  <c r="F154" i="1" s="1"/>
  <c r="L112" i="1"/>
  <c r="L154" i="1" s="1"/>
  <c r="K112" i="1"/>
  <c r="K154" i="1" s="1"/>
  <c r="P111" i="1"/>
  <c r="Q111" i="1" s="1"/>
  <c r="J112" i="1"/>
  <c r="J154" i="1" s="1"/>
  <c r="I112" i="1"/>
  <c r="I154" i="1" s="1"/>
  <c r="H112" i="1"/>
  <c r="H154" i="1" s="1"/>
  <c r="P69" i="1"/>
  <c r="Q69" i="1" s="1"/>
  <c r="Q11" i="1" l="1"/>
  <c r="P112" i="1"/>
  <c r="Q112" i="1" s="1"/>
  <c r="P154" i="1"/>
  <c r="Q154" i="1" s="1"/>
  <c r="C49" i="2"/>
  <c r="F49" i="2"/>
  <c r="F74" i="2" s="1"/>
  <c r="F78" i="2"/>
  <c r="F79" i="2" s="1"/>
  <c r="F83" i="2" l="1"/>
  <c r="E81" i="2"/>
  <c r="C74" i="2"/>
  <c r="B81" i="2" s="1"/>
  <c r="E78" i="2"/>
  <c r="E77" i="2"/>
  <c r="E79" i="2" s="1"/>
  <c r="P48" i="2"/>
  <c r="Q48" i="2" s="1"/>
  <c r="I78" i="2"/>
  <c r="I79" i="2" s="1"/>
  <c r="H77" i="2" s="1"/>
  <c r="I49" i="2"/>
  <c r="I74" i="2" s="1"/>
  <c r="I83" i="2" l="1"/>
  <c r="H81" i="2"/>
  <c r="R79" i="2"/>
  <c r="H78" i="2"/>
  <c r="H79" i="2" s="1"/>
  <c r="R78" i="2"/>
  <c r="P74" i="2"/>
  <c r="P49" i="2"/>
  <c r="Q49" i="2" s="1"/>
  <c r="Q74" i="2" l="1"/>
  <c r="Q81" i="2"/>
  <c r="Q83" i="2"/>
  <c r="Q77" i="2"/>
  <c r="Q78" i="2"/>
  <c r="Q5" i="1" l="1"/>
  <c r="R4" i="2"/>
  <c r="Q4" i="1"/>
  <c r="R3" i="2"/>
  <c r="Q79" i="2"/>
</calcChain>
</file>

<file path=xl/sharedStrings.xml><?xml version="1.0" encoding="utf-8"?>
<sst xmlns="http://schemas.openxmlformats.org/spreadsheetml/2006/main" count="398" uniqueCount="398">
  <si>
    <r>
      <rPr>
        <b/>
        <sz val="11"/>
        <color theme="1"/>
        <rFont val="Calibri"/>
        <family val="2"/>
        <scheme val="minor"/>
      </rPr>
      <t>Sonraí faoin Eagraíocht Chistithe</t>
    </r>
  </si>
  <si>
    <t>Ainm an Aonáin Dhlíthiúil</t>
  </si>
  <si>
    <t>Ainm na hEagraíochta/an Tionscadail</t>
  </si>
  <si>
    <t>Aitheantóir Uathúil</t>
  </si>
  <si>
    <t>Leithdháileadh Bliantúil</t>
  </si>
  <si>
    <t>Snáithe(anna) Cistithe</t>
  </si>
  <si>
    <t>Bliain Chistithe</t>
  </si>
  <si>
    <r>
      <rPr>
        <b/>
        <sz val="11"/>
        <color theme="1"/>
        <rFont val="Calibri"/>
        <family val="2"/>
        <scheme val="minor"/>
      </rPr>
      <t>Snáithe</t>
    </r>
  </si>
  <si>
    <t>Snáithe A</t>
  </si>
  <si>
    <t>Snáithe B</t>
  </si>
  <si>
    <t>Snáithe C</t>
  </si>
  <si>
    <r>
      <rPr>
        <sz val="11"/>
        <color theme="1"/>
        <rFont val="Calibri"/>
        <family val="2"/>
        <scheme val="minor"/>
      </rPr>
      <t xml:space="preserve">Ean </t>
    </r>
  </si>
  <si>
    <r>
      <rPr>
        <sz val="11"/>
        <color theme="1"/>
        <rFont val="Calibri"/>
        <family val="2"/>
        <scheme val="minor"/>
      </rPr>
      <t>Fea</t>
    </r>
  </si>
  <si>
    <r>
      <rPr>
        <sz val="11"/>
        <color theme="1"/>
        <rFont val="Calibri"/>
        <family val="2"/>
        <scheme val="minor"/>
      </rPr>
      <t>Már</t>
    </r>
  </si>
  <si>
    <r>
      <rPr>
        <sz val="11"/>
        <color theme="1"/>
        <rFont val="Calibri"/>
        <family val="2"/>
        <scheme val="minor"/>
      </rPr>
      <t>Aib</t>
    </r>
  </si>
  <si>
    <r>
      <rPr>
        <sz val="11"/>
        <color theme="1"/>
        <rFont val="Calibri"/>
        <family val="2"/>
        <scheme val="minor"/>
      </rPr>
      <t>Bea</t>
    </r>
  </si>
  <si>
    <r>
      <rPr>
        <sz val="11"/>
        <color theme="1"/>
        <rFont val="Calibri"/>
        <family val="2"/>
        <scheme val="minor"/>
      </rPr>
      <t>Mei</t>
    </r>
  </si>
  <si>
    <r>
      <rPr>
        <sz val="11"/>
        <color theme="1"/>
        <rFont val="Calibri"/>
        <family val="2"/>
        <scheme val="minor"/>
      </rPr>
      <t>Lún</t>
    </r>
  </si>
  <si>
    <r>
      <rPr>
        <sz val="11"/>
        <color theme="1"/>
        <rFont val="Calibri"/>
        <family val="2"/>
        <scheme val="minor"/>
      </rPr>
      <t xml:space="preserve">M.F. </t>
    </r>
  </si>
  <si>
    <r>
      <rPr>
        <sz val="11"/>
        <color theme="1"/>
        <rFont val="Calibri"/>
        <family val="2"/>
        <scheme val="minor"/>
      </rPr>
      <t>D.F.</t>
    </r>
  </si>
  <si>
    <r>
      <rPr>
        <sz val="11"/>
        <color theme="1"/>
        <rFont val="Calibri"/>
        <family val="2"/>
        <scheme val="minor"/>
      </rPr>
      <t xml:space="preserve">Sam </t>
    </r>
  </si>
  <si>
    <r>
      <rPr>
        <sz val="11"/>
        <color theme="1"/>
        <rFont val="Calibri"/>
        <family val="2"/>
        <scheme val="minor"/>
      </rPr>
      <t>Nol</t>
    </r>
  </si>
  <si>
    <r>
      <rPr>
        <sz val="10"/>
        <color theme="1"/>
        <rFont val="Calibri"/>
        <family val="2"/>
        <scheme val="minor"/>
      </rPr>
      <t>An tIarmhéid Go dTí Seo</t>
    </r>
  </si>
  <si>
    <r>
      <rPr>
        <sz val="10"/>
        <color theme="1"/>
        <rFont val="Calibri"/>
        <family val="2"/>
        <scheme val="minor"/>
      </rPr>
      <t>Leithdháileadh Snáithe</t>
    </r>
  </si>
  <si>
    <r>
      <rPr>
        <b/>
        <sz val="18"/>
        <color theme="1"/>
        <rFont val="Calibri"/>
        <family val="2"/>
        <scheme val="minor"/>
      </rPr>
      <t>Íocaíochtaí UBU</t>
    </r>
  </si>
  <si>
    <t>Costais Earcaíochta Foirne</t>
  </si>
  <si>
    <r>
      <rPr>
        <b/>
        <sz val="11"/>
        <color theme="1"/>
        <rFont val="Calibri"/>
        <family val="2"/>
        <scheme val="minor"/>
      </rPr>
      <t>Costais Chláir</t>
    </r>
  </si>
  <si>
    <t>Costais Teagascóra/Sheisiúnacha</t>
  </si>
  <si>
    <t>Costais Fruilithe Ionaid</t>
  </si>
  <si>
    <t>Costais Trealamh Cláir</t>
  </si>
  <si>
    <t>Ábhair Chláir</t>
  </si>
  <si>
    <t>Costas Cláir Eile</t>
  </si>
  <si>
    <t>Costas Foirne Eile</t>
  </si>
  <si>
    <r>
      <rPr>
        <b/>
        <sz val="11"/>
        <color theme="1"/>
        <rFont val="Calibri"/>
        <family val="2"/>
        <scheme val="minor"/>
      </rPr>
      <t>Costais Dhíreacha Iomlána</t>
    </r>
  </si>
  <si>
    <r>
      <rPr>
        <b/>
        <sz val="11"/>
        <color theme="1"/>
        <rFont val="Calibri"/>
        <family val="2"/>
        <scheme val="minor"/>
      </rPr>
      <t>Costais Soláthair Foirne Dhíreacha</t>
    </r>
  </si>
  <si>
    <r>
      <rPr>
        <b/>
        <sz val="11"/>
        <color theme="1"/>
        <rFont val="Calibri"/>
        <family val="2"/>
        <scheme val="minor"/>
      </rPr>
      <t>Costais Soláthair Foirne Indíreacha A agus C</t>
    </r>
  </si>
  <si>
    <r>
      <rPr>
        <b/>
        <sz val="11"/>
        <color theme="1"/>
        <rFont val="Calibri"/>
        <family val="2"/>
        <scheme val="minor"/>
      </rPr>
      <t>Forchostais</t>
    </r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</si>
  <si>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</si>
  <si>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</si>
  <si>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</si>
  <si>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</si>
  <si>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</si>
  <si>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</si>
  <si>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</si>
  <si>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</si>
  <si>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</si>
  <si>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</si>
  <si>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</si>
  <si>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bhunaithe aonuaire</t>
  </si>
  <si>
    <t>Costais Bhainistíochta</t>
  </si>
  <si>
    <t>Costais Eile</t>
  </si>
  <si>
    <r>
      <rPr>
        <b/>
        <sz val="11"/>
        <color theme="1"/>
        <rFont val="Calibri"/>
        <family val="2"/>
        <scheme val="minor"/>
      </rPr>
      <t>Costais Indíreacha Iomlána A agus C</t>
    </r>
  </si>
  <si>
    <r>
      <rPr>
        <b/>
        <sz val="11"/>
        <color theme="1"/>
        <rFont val="Calibri"/>
        <family val="2"/>
        <scheme val="minor"/>
      </rPr>
      <t>Díreach agus Indíreach Iomlán A agus C</t>
    </r>
  </si>
  <si>
    <t>Costas Foirne Eile</t>
  </si>
  <si>
    <t>Costais Dhíreacha Shnáithe B</t>
  </si>
  <si>
    <r>
      <rPr>
        <b/>
        <sz val="11"/>
        <color theme="1"/>
        <rFont val="Calibri"/>
        <family val="2"/>
        <scheme val="minor"/>
      </rPr>
      <t>Costais Soláthair Foirne Iomlána</t>
    </r>
  </si>
  <si>
    <r>
      <rPr>
        <b/>
        <sz val="11"/>
        <color theme="1"/>
        <rFont val="Calibri"/>
        <family val="2"/>
        <scheme val="minor"/>
      </rPr>
      <t>Forchostais Iomlána</t>
    </r>
  </si>
  <si>
    <r>
      <rPr>
        <b/>
        <sz val="11"/>
        <color theme="1"/>
        <rFont val="Calibri"/>
        <family val="2"/>
        <scheme val="minor"/>
      </rPr>
      <t>Costais Iomlána Shnáithe B</t>
    </r>
  </si>
  <si>
    <t>Thar ceann na hEagraíochta Cistithe, dearbhaímse, an té a bhfuil m’ainm leis seo thíos, go léirítear go cruinn san eolas thuas an méid a caitheadh don ráithe a thugtar le fios agus tugaim dearbhú don BOO nach dtarraingítear anuas aon chaiteachas a liostaítear anseo mar chaiteachas deimhnithe freisin in aghaidh cuntas eile a chistíonn foinse eile.</t>
  </si>
  <si>
    <t>Dáta</t>
  </si>
  <si>
    <r>
      <rPr>
        <b/>
        <sz val="11"/>
        <color theme="1"/>
        <rFont val="Calibri"/>
        <family val="2"/>
        <scheme val="minor"/>
      </rPr>
      <t>Ráiteas Urrúis</t>
    </r>
  </si>
  <si>
    <t>Sínithe thar ceann na hEagraíochta Cistithe - R1</t>
  </si>
  <si>
    <t>Sínithe thar ceann na hEagraíochta Cistithe - R2</t>
  </si>
  <si>
    <t>Sínithe thar ceann na hEagraíochta Cistithe - R3</t>
  </si>
  <si>
    <t>Sínithe thar ceann na hEagraíochta Cistithe - R4</t>
  </si>
  <si>
    <t>Snáithe A amháin</t>
  </si>
  <si>
    <t>Snáithe B amháin</t>
  </si>
  <si>
    <t>Snáithe C amháin</t>
  </si>
  <si>
    <t>Snáithe A agus B</t>
  </si>
  <si>
    <t>Snáithe A agus C</t>
  </si>
  <si>
    <t>Snáithe B agus C</t>
  </si>
  <si>
    <t>Snáithe A, B agus C</t>
  </si>
  <si>
    <r>
      <rPr>
        <b/>
        <sz val="11"/>
        <color theme="1"/>
        <rFont val="Calibri"/>
        <family val="2"/>
        <scheme val="minor"/>
      </rPr>
      <t>Sínigh agus Dátaigh</t>
    </r>
  </si>
  <si>
    <t>Teideal an Phoist</t>
  </si>
  <si>
    <t>An Caitheamh Go dTí Seo i mBliana</t>
  </si>
  <si>
    <t xml:space="preserve">Costais Tuarastail Foirne </t>
  </si>
  <si>
    <t>Costais Eile Foirne</t>
  </si>
  <si>
    <t>Ionad a Fhruiliú</t>
  </si>
  <si>
    <t>Trealamh Cláir</t>
  </si>
  <si>
    <t>Costais Sheisiúnacha Teagascóra</t>
  </si>
  <si>
    <t>Costais Chláir Eile</t>
  </si>
  <si>
    <t>Costais Dhíreacha Shnáithe A agus C</t>
  </si>
  <si>
    <t>Costais Indíreacha Shnáithe A agus C</t>
  </si>
  <si>
    <r>
      <rPr>
        <sz val="11"/>
        <color theme="1"/>
        <rFont val="Calibri"/>
        <family val="2"/>
        <scheme val="minor"/>
      </rPr>
      <t>Ráithe 1</t>
    </r>
  </si>
  <si>
    <r>
      <rPr>
        <sz val="11"/>
        <color theme="1"/>
        <rFont val="Calibri"/>
        <family val="2"/>
        <scheme val="minor"/>
      </rPr>
      <t>Ráithe 2</t>
    </r>
  </si>
  <si>
    <r>
      <rPr>
        <sz val="11"/>
        <color theme="1"/>
        <rFont val="Calibri"/>
        <family val="2"/>
        <scheme val="minor"/>
      </rPr>
      <t>Ráithe 3</t>
    </r>
  </si>
  <si>
    <r>
      <rPr>
        <sz val="11"/>
        <color theme="1"/>
        <rFont val="Calibri"/>
        <family val="2"/>
        <scheme val="minor"/>
      </rPr>
      <t>Ráithe 4</t>
    </r>
  </si>
  <si>
    <r>
      <rPr>
        <b/>
        <sz val="11"/>
        <color theme="1"/>
        <rFont val="Calibri"/>
        <family val="2"/>
        <scheme val="minor"/>
      </rPr>
      <t>Costais Soláthair Foirne Indíreacha</t>
    </r>
  </si>
  <si>
    <r>
      <rPr>
        <b/>
        <sz val="11"/>
        <color theme="1"/>
        <rFont val="Calibri"/>
        <family val="2"/>
        <scheme val="minor"/>
      </rPr>
      <t>Costais Dhíreacha Iomlána A agus C</t>
    </r>
  </si>
  <si>
    <t xml:space="preserve">Costais Tuarastail Soláthair Foirne </t>
  </si>
  <si>
    <r>
      <rPr>
        <b/>
        <sz val="11"/>
        <color theme="1"/>
        <rFont val="Calibri"/>
        <family val="2"/>
        <scheme val="minor"/>
      </rPr>
      <t>Costais Iomlána A, B agus C</t>
    </r>
  </si>
  <si>
    <r>
      <rPr>
        <b/>
        <sz val="11"/>
        <color theme="1"/>
        <rFont val="Calibri"/>
        <family val="2"/>
        <scheme val="minor"/>
      </rPr>
      <t>Costais Dhíreacha Shnáithe A agus C</t>
    </r>
  </si>
  <si>
    <r>
      <rPr>
        <b/>
        <sz val="11"/>
        <color theme="1"/>
        <rFont val="Calibri"/>
        <family val="2"/>
        <scheme val="minor"/>
      </rPr>
      <t>Costais Indíreacha Shnáithe A agus C</t>
    </r>
  </si>
  <si>
    <t>Deireadh na Bliana</t>
  </si>
  <si>
    <r>
      <rPr>
        <b/>
        <sz val="11"/>
        <color theme="1"/>
        <rFont val="Calibri"/>
        <family val="2"/>
        <scheme val="minor"/>
      </rPr>
      <t xml:space="preserve">Costais Dhíreacha agus Indíreacha Shnáithe A agus C </t>
    </r>
  </si>
  <si>
    <r>
      <rPr>
        <b/>
        <sz val="11"/>
        <color theme="1"/>
        <rFont val="Calibri"/>
        <family val="2"/>
        <scheme val="minor"/>
      </rPr>
      <t>Costais Shnáithe B mar % de na Costais Fhoriomlána</t>
    </r>
  </si>
  <si>
    <r>
      <rPr>
        <b/>
        <sz val="11"/>
        <color theme="1"/>
        <rFont val="Calibri"/>
        <family val="2"/>
        <scheme val="minor"/>
      </rPr>
      <t>Tearc-Chaitheamh/Róchaitheamh</t>
    </r>
  </si>
  <si>
    <t>Buiséad</t>
  </si>
  <si>
    <r>
      <rPr>
        <sz val="11"/>
        <color theme="1"/>
        <rFont val="Calibri"/>
        <family val="2"/>
        <scheme val="minor"/>
      </rPr>
      <t>Iui</t>
    </r>
  </si>
  <si>
    <r>
      <rPr>
        <b/>
        <sz val="11"/>
        <color theme="1"/>
        <rFont val="Calibri"/>
        <family val="2"/>
        <scheme val="minor"/>
      </rPr>
      <t>Costais Soláthair Foirne Indíreacha Iomlána</t>
    </r>
  </si>
  <si>
    <t>Iarmhéid</t>
  </si>
  <si>
    <t>Caitheamh i mBliana Go dTí Seo</t>
  </si>
  <si>
    <r>
      <rPr>
        <sz val="8"/>
        <rFont val="Calibri"/>
        <family val="2"/>
        <scheme val="minor"/>
      </rPr>
      <t>Iarmhéid nár Caitheadh</t>
    </r>
  </si>
  <si>
    <r>
      <rPr>
        <b/>
        <sz val="18"/>
        <color theme="1"/>
        <rFont val="Calibri"/>
        <family val="2"/>
        <scheme val="minor"/>
      </rPr>
      <t>Leithdháileadh UBU</t>
    </r>
  </si>
  <si>
    <r>
      <rPr>
        <b/>
        <sz val="11"/>
        <color theme="1"/>
        <rFont val="Calibri"/>
        <family val="2"/>
        <scheme val="minor"/>
      </rPr>
      <t>Leithdháileadh UBU Iomlán</t>
    </r>
  </si>
  <si>
    <r>
      <rPr>
        <b/>
        <sz val="11"/>
        <color theme="1"/>
        <rFont val="Calibri"/>
        <family val="2"/>
        <scheme val="minor"/>
      </rPr>
      <t>Díreach/Indíreach        (Riail an Chostais 75/25)</t>
    </r>
  </si>
  <si>
    <t>Riail an Chostais 75/25</t>
  </si>
  <si>
    <r>
      <rPr>
        <sz val="10"/>
        <color theme="1"/>
        <rFont val="Calibri"/>
        <family val="2"/>
        <scheme val="minor"/>
      </rPr>
      <t>An Bhliain Go dTí Seo</t>
    </r>
  </si>
  <si>
    <t>Taisteal agus Cothú Foirne</t>
  </si>
  <si>
    <r>
      <rPr>
        <sz val="11"/>
        <color theme="1"/>
        <rFont val="Calibri"/>
        <family val="2"/>
        <scheme val="minor"/>
      </rPr>
      <t>Ráithe1</t>
    </r>
  </si>
  <si>
    <r>
      <rPr>
        <sz val="11"/>
        <color theme="1"/>
        <rFont val="Calibri"/>
        <family val="2"/>
        <scheme val="minor"/>
      </rPr>
      <t>Ráithe2</t>
    </r>
  </si>
  <si>
    <r>
      <rPr>
        <sz val="11"/>
        <color theme="1"/>
        <rFont val="Calibri"/>
        <family val="2"/>
        <scheme val="minor"/>
      </rPr>
      <t>Ráithe3</t>
    </r>
  </si>
  <si>
    <r>
      <rPr>
        <sz val="11"/>
        <color theme="1"/>
        <rFont val="Calibri"/>
        <family val="2"/>
        <scheme val="minor"/>
      </rPr>
      <t>Ráithe4</t>
    </r>
  </si>
  <si>
    <t>Cé chomh minic a sheolaim ar aghaidh é?</t>
  </si>
  <si>
    <t>Ní féidir liom an bhileog Excel a chur in eagar, cad ba cheart dom a dhéanamh?</t>
  </si>
  <si>
    <r>
      <rPr>
        <sz val="11"/>
        <color theme="1"/>
        <rFont val="Calibri"/>
        <family val="2"/>
        <scheme val="minor"/>
      </rPr>
      <t>Osclófar an scarbhileog in amharc cosanta, mar sin, ba cheart duit an bosca ‘Enable Editing' a chliceáil atá ag barr do scáileáin, agus ‘Edit Workbook’ a chliceáil ansin. Sábháil an scarbhileog chuig do thiomántán sula líonann tú é.</t>
    </r>
  </si>
  <si>
    <t>Cad atá i gceist le hAonán Dlíthiúil agus le hAinm an Tionscadail?</t>
  </si>
  <si>
    <r>
      <rPr>
        <sz val="11"/>
        <color theme="1"/>
        <rFont val="Calibri"/>
        <family val="2"/>
        <scheme val="minor"/>
      </rPr>
      <t>Is é an tAonán Dlíthiúil ainm cláraithe dlíthiúil na hEagraíochta Cistithe. B’fhéidir gurbh é ainm an Tionscadail/na hEagraíochta an t-ainm is coitianta a thugtar air.  Is féidir leat Mír Alt 1.1 de d’iarratas UBU a leanúint</t>
    </r>
  </si>
  <si>
    <t>Cad é an tAitheantóir Uathúil agus cá dtiocfaidh mé air?</t>
  </si>
  <si>
    <t>Cá dtagaim ar mo leithdháileadh bliantúil agus cathain a inseofar dom cé mhéid atá ann?</t>
  </si>
  <si>
    <r>
      <rPr>
        <sz val="11"/>
        <color theme="1"/>
        <rFont val="Calibri"/>
        <family val="2"/>
        <scheme val="minor"/>
      </rPr>
      <t>Nuair a dhéantar earráidí, déanfaidh do BOO teagmháil leat. Ba cheart duit freagairt do na ceisteanna seo a thapúla agus is féidir, chun nach mbeidh moill ar íocaíocht</t>
    </r>
  </si>
  <si>
    <t>Cad a theastaíonn uaim a líonadh ar an Teimpléad Airgeadais?</t>
  </si>
  <si>
    <t>Cad é cuspóir an Teimpléid Airgeadais?</t>
  </si>
  <si>
    <r>
      <rPr>
        <sz val="11"/>
        <color theme="1"/>
        <rFont val="Calibri"/>
        <family val="2"/>
        <scheme val="minor"/>
      </rPr>
      <t>Is é cuspóir an Teimpléid Airgeadais a cheadú rianú a dhéanamh ar bhuiséad agus caitheamh na hEagraíochta Cistithe. Ceadaíonn sé do BOOanna a bhfeidhm mhaoirseachta a dhéanamh</t>
    </r>
  </si>
  <si>
    <t>Cé chuige a sheolaim an Teimpléad Airgeadais?</t>
  </si>
  <si>
    <t>Cén leagan de Excel ar a bhfuil an Teimpléad Airgeadais agus an mbeidh mé ábalta teacht air?</t>
  </si>
  <si>
    <r>
      <rPr>
        <sz val="11"/>
        <color theme="1"/>
        <rFont val="Calibri"/>
        <family val="2"/>
        <scheme val="minor"/>
      </rPr>
      <t>Fobraíodh an Teimpléad Airgeadais ar Excel 2016. Ba cheart duit a chinntiú gur féidir le do leagan de Excel scarbhileoga Excel 2016 a chur in eagar agus a shábháil</t>
    </r>
  </si>
  <si>
    <r>
      <rPr>
        <sz val="11"/>
        <color theme="1"/>
        <rFont val="Calibri"/>
        <family val="2"/>
        <scheme val="minor"/>
      </rPr>
      <t>Seolfaidh do BOO litir leithdháilte bhliantúil chugat i Raithe 1 a luaithe a chuireann an RLCMLÓ é ar fáil. Tabharfaidh seo do leithdháileadh le fios faoi gach snáithe cistithe</t>
    </r>
  </si>
  <si>
    <t>Cad a tharlóidh má dhéantar botún ar an Teimpléad Airgeadais?</t>
  </si>
  <si>
    <t>Conas a dhéanann an Teimpléad Airgeadais nasc leis an PPRM?</t>
  </si>
  <si>
    <r>
      <rPr>
        <sz val="11"/>
        <color theme="1"/>
        <rFont val="Calibri"/>
        <family val="2"/>
        <scheme val="minor"/>
      </rPr>
      <t>Is féidir plé a dhéanamh ar chaitheamh roimhe seo agus amach anseo faoi mhír 5 ar chlár chruinniú an PPRM. Ní gá duit fanacht go dtí an chéad PPRM eile chun plé a dhéanamh ar shaincheisteanna buiséid, is féidir leat teagmháil a dhéanamh leis an BOO go díreach</t>
    </r>
  </si>
  <si>
    <r>
      <rPr>
        <sz val="11"/>
        <color theme="1"/>
        <rFont val="Calibri"/>
        <family val="2"/>
        <scheme val="minor"/>
      </rPr>
      <t xml:space="preserve">Tá treoir i dTeimpléad Airgeadais an POEF agus i gcáipéis treorach na Bileoige Tarraingthe Anuas - Céimeanna sa Phróiseas - Eagraíocht Chistithe </t>
    </r>
  </si>
  <si>
    <r>
      <rPr>
        <sz val="11"/>
        <color theme="1"/>
        <rFont val="Calibri"/>
        <family val="2"/>
        <scheme val="minor"/>
      </rPr>
      <t>Ba cheart duit méid an leithdháilte a fuair tú ó do BOO a iontráil ar bhonn ráithiúil do gach snáithe aonair. Cuirfidh colún Q, sraith 16, ar an eolas thú ar an méid atá le tarraingt anuas agat go fóill, ar an iomlán</t>
    </r>
  </si>
  <si>
    <t>Cá gcuirtear airgead i gcuntas nár caitheadh ón mbliain roimhe seo?</t>
  </si>
  <si>
    <t>Faoin mír Leithdháileadh UBU, cén t-eolas ba cheart a iontráil?</t>
  </si>
  <si>
    <r>
      <rPr>
        <sz val="11"/>
        <color theme="1"/>
        <rFont val="Calibri"/>
        <family val="2"/>
        <scheme val="minor"/>
      </rPr>
      <t>Cad ba cheart a iontráil sa cholún ‘buiséad’?</t>
    </r>
  </si>
  <si>
    <r>
      <rPr>
        <sz val="11"/>
        <color theme="1"/>
        <rFont val="Calibri"/>
        <family val="2"/>
        <scheme val="minor"/>
      </rPr>
      <t>Conas a sheiceálaim an bhfuilim nó nach bhfuilim ag cloí le riail an chostais dhírigh/indírigh 75/25?</t>
    </r>
  </si>
  <si>
    <r>
      <rPr>
        <sz val="11"/>
        <color theme="1"/>
        <rFont val="Calibri"/>
        <family val="2"/>
        <scheme val="minor"/>
      </rPr>
      <t>Is féidir leat an ríomh leanúnach a sheiceáil ag barr na dtáb ‘Teimpléad Airgeadais’ agus ‘Tuarascáil Ráithiúil’ (tá dath buí orthu), nó de réir ráithe ag bun an táib ‘Tuarascáil Ráithiúil’ (tá dath buí air)</t>
    </r>
  </si>
  <si>
    <t>Conas a chuirtear poist bhreise sa mhír Íocaíochtaí UBU, más gá?</t>
  </si>
  <si>
    <r>
      <rPr>
        <sz val="11"/>
        <color theme="1"/>
        <rFont val="Calibri"/>
        <family val="2"/>
        <scheme val="minor"/>
      </rPr>
      <t>Cad a tharlaíonn más gá athrú a dhéanamh ar an mbuiséad i rith na bliana?</t>
    </r>
  </si>
  <si>
    <r>
      <rPr>
        <sz val="11"/>
        <color theme="1"/>
        <rFont val="Calibri"/>
        <family val="2"/>
        <scheme val="minor"/>
      </rPr>
      <t>Cad ba cheart a iontráil nuair a lorgaítear ‘Teideal an Phoist’?</t>
    </r>
  </si>
  <si>
    <r>
      <rPr>
        <sz val="11"/>
        <color theme="1"/>
        <rFont val="Calibri"/>
        <family val="2"/>
        <scheme val="minor"/>
      </rPr>
      <t>Ba cheart duit ainm an phoist atá i gceist a iontráil, mar shampla, Oibrí don Ógra. Ba cheart duit a thabhairt le fios freisin cibé acu an bhfuil post lánaimseartha nó páirtaimseartha é trí LA nó PA a chur san áireamh</t>
    </r>
  </si>
  <si>
    <r>
      <rPr>
        <sz val="11"/>
        <color theme="1"/>
        <rFont val="Calibri"/>
        <family val="2"/>
        <scheme val="minor"/>
      </rPr>
      <t>Cén costais foirne ‘eile’ a cheadaítear?</t>
    </r>
  </si>
  <si>
    <r>
      <rPr>
        <sz val="11"/>
        <color theme="1"/>
        <rFont val="Calibri"/>
        <family val="2"/>
        <scheme val="minor"/>
      </rPr>
      <t>Cé ar féidir leis an Ráiteas Urrúis a shíniú?</t>
    </r>
  </si>
  <si>
    <r>
      <rPr>
        <sz val="11"/>
        <color theme="1"/>
        <rFont val="Calibri"/>
        <family val="2"/>
        <scheme val="minor"/>
      </rPr>
      <t>Cad dó a bhfuil an táb ‘Tuarascáil Ráithiúil’?</t>
    </r>
  </si>
  <si>
    <r>
      <rPr>
        <sz val="11"/>
        <color theme="1"/>
        <rFont val="Calibri"/>
        <family val="2"/>
        <scheme val="minor"/>
      </rPr>
      <t>Baineann an BOO agus an Roinn úsáid as, go príomha, ach is féidir leat úsáid a bhaint as, áfach, chun caitheamh a rianú agus a sheiceáil de réir ráithe in aghaidh do bhuiséid. Tabharfaidh sé le fios duit má rinne tú róchaitheamh nó tearc-chaitheamh i ráithe nó má tá nó mura bhfuil tú ag cloí leis an riail 75/25 etc.</t>
    </r>
  </si>
  <si>
    <r>
      <rPr>
        <b/>
        <sz val="18"/>
        <color theme="1"/>
        <rFont val="Calibri"/>
        <family val="2"/>
        <scheme val="minor"/>
      </rPr>
      <t>Ceisteanna Coitianta</t>
    </r>
  </si>
  <si>
    <r>
      <rPr>
        <sz val="11"/>
        <color theme="1"/>
        <rFont val="Calibri"/>
        <family val="2"/>
        <scheme val="minor"/>
      </rPr>
      <t>Ná líon ach na boscaí dearga. Tá treoracha aníos ann chun cabhrú leat feadh an bhealaigh. B’fhéidir nach gá na boscaí go léir a líonadh, ag brath ar cén snáitheanna a bhfuil cistiú á fháil agat dóibh</t>
    </r>
  </si>
  <si>
    <r>
      <rPr>
        <sz val="11"/>
        <color theme="1"/>
        <rFont val="Calibri"/>
        <family val="2"/>
        <scheme val="minor"/>
      </rPr>
      <t>Ba cheart duit an Teimpléad Airgeadais líonta a sheoladh chuig do BOO. Cuirfidh do BOO ar an eolas thú cár cheart é a sheoladh chuige</t>
    </r>
  </si>
  <si>
    <r>
      <rPr>
        <sz val="11"/>
        <color theme="1"/>
        <rFont val="Calibri"/>
        <family val="2"/>
        <scheme val="minor"/>
      </rPr>
      <t>An gá dom mo Theimpléad Airgeadais anuas ar mo Bhileog Tharraingthe Anuas a sheoladh?</t>
    </r>
  </si>
  <si>
    <r>
      <rPr>
        <sz val="11"/>
        <color theme="1"/>
        <rFont val="Calibri"/>
        <family val="2"/>
        <scheme val="minor"/>
      </rPr>
      <t>Ní sheolann tú ar aghaidh é do Ráithe 1, ach ba cheart duit é a sheoladh le do Bhileog Tharraingthe Anuas do Ráithe 2, 3, agus 4 nó ní bheidh do BOO in ann d’íocaíocht a phróiseáil</t>
    </r>
  </si>
  <si>
    <r>
      <rPr>
        <sz val="11"/>
        <color theme="1"/>
        <rFont val="Calibri"/>
        <family val="2"/>
        <scheme val="minor"/>
      </rPr>
      <t>Is é an tAitheantóir Uathúil uimhir chláraithe d’eagraíochta le haghaidh UBU agus is féidir teacht air ar an litir leithdháilte a sheol do BOO chugat</t>
    </r>
  </si>
  <si>
    <r>
      <rPr>
        <sz val="11"/>
        <color theme="1"/>
        <rFont val="Calibri"/>
        <family val="2"/>
        <scheme val="minor"/>
      </rPr>
      <t>Ba cheart duit an méid a bhfuil buiséadú á dhéanamh agat dó a iontráil do gach mír sa mhír ‘íocaíochtaí’. Is féidir leat féachaint siar ar d’iarratas ar UBU chun an t-eolas seo a fháil</t>
    </r>
  </si>
  <si>
    <r>
      <rPr>
        <sz val="11"/>
        <color theme="1"/>
        <rFont val="Calibri"/>
        <family val="2"/>
        <scheme val="minor"/>
      </rPr>
      <t>Más gá athrú a dhéanamh ar an mbuiséad, ba cheart duit teagmháil a dhéanamh le do BOO chun plé a dhéanamh air. Fóram maith é an PPRM do na saghsanna seo saincheisteanna</t>
    </r>
  </si>
  <si>
    <r>
      <rPr>
        <sz val="11"/>
        <color theme="1"/>
        <rFont val="Calibri"/>
        <family val="2"/>
        <scheme val="minor"/>
      </rPr>
      <t>Ba cheart duit costais foirne eile a chur san áireamh a bhaineann go díreach le seirbhísí a sholáthar do dhaoine óga. Caithfidh tú a shonrú cad leis a mbaineann na costais eile seo</t>
    </r>
  </si>
  <si>
    <r>
      <rPr>
        <sz val="11"/>
        <color theme="1"/>
        <rFont val="Calibri"/>
        <family val="2"/>
        <scheme val="minor"/>
      </rPr>
      <t>Ba cheart duit an Teimpléad Airgeadais a sheoladh sa mhí i ndiaidh dheireadh gach ráithe (seachas i Ráithe 1), in Aibreán, Iúil, Deireadh Fómhair agus Eanáir</t>
    </r>
  </si>
  <si>
    <r>
      <rPr>
        <sz val="11"/>
        <color theme="1"/>
        <rFont val="Calibri"/>
        <family val="2"/>
        <scheme val="minor"/>
      </rPr>
      <t>Iontráiltear aon airgead nár caitheadh ón mbliain roimhe seo i gcolún C, sraitheanna 13-16. Caithfear an t-airgead seo a thabhairt ar ais don BOO</t>
    </r>
  </si>
  <si>
    <r>
      <rPr>
        <sz val="11"/>
        <color theme="1"/>
        <rFont val="Calibri"/>
        <family val="2"/>
        <scheme val="minor"/>
      </rPr>
      <t>Comhaontú Seirbhíse BOO-EC - Cinntigh go ngníomhaíonn na daoine cuí mar shínitheoirí chun tabhairt faoi idirbhearta airgeadais. Caithfidh ar a laghad duine amháin díobh a bheith ina mball den Bhord. Caithfear an caiteachas go léir (e.g. baincéireacht idirlín) a dhéanamh le húdarú agus faomhadh an Bhoird a fháil roimh ré</t>
    </r>
  </si>
  <si>
    <t>Roghnaigh_BOO</t>
  </si>
  <si>
    <t>Bord_Oideachais_agus_Oiliúna_Chorcaí</t>
  </si>
  <si>
    <t>Bord_Oideachais_agus_Oiliúna_Chiarraí</t>
  </si>
  <si>
    <r>
      <rPr>
        <b/>
        <sz val="16"/>
        <color theme="1"/>
        <rFont val="Calibri"/>
        <family val="2"/>
        <scheme val="minor"/>
      </rPr>
      <t>Teimpléad Airgeadais UBU</t>
    </r>
  </si>
  <si>
    <t>An tIarmhéid Go dTí Seo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</si>
  <si>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</si>
  <si>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</si>
  <si>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</si>
  <si>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</si>
  <si>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</si>
  <si>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</si>
  <si>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</si>
  <si>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</si>
  <si>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</si>
  <si>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</si>
  <si>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</si>
  <si>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</si>
  <si>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</si>
  <si>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</si>
  <si>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</si>
  <si>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</si>
  <si>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</si>
  <si>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</si>
  <si>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</si>
  <si>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</si>
  <si>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</si>
  <si>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</si>
  <si>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</si>
  <si>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</si>
  <si>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</si>
  <si>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</si>
  <si>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</si>
  <si>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</si>
  <si>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</si>
  <si>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</si>
  <si>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</si>
  <si>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</si>
  <si>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</si>
  <si>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</si>
  <si>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</si>
  <si>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</si>
  <si>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</si>
  <si>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</si>
  <si>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</si>
  <si>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</si>
  <si>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Costas Foirne Eile</t>
  </si>
  <si>
    <t>Costas Foirne Eile</t>
  </si>
  <si>
    <t>Costas Cláir Eile</t>
  </si>
  <si>
    <t>Buiséad</t>
  </si>
  <si>
    <r>
      <rPr>
        <sz val="11"/>
        <color theme="1"/>
        <rFont val="Calibri"/>
        <family val="2"/>
        <scheme val="minor"/>
      </rPr>
      <t xml:space="preserve">Ean </t>
    </r>
  </si>
  <si>
    <r>
      <rPr>
        <sz val="11"/>
        <color theme="1"/>
        <rFont val="Calibri"/>
        <family val="2"/>
        <scheme val="minor"/>
      </rPr>
      <t>Fea</t>
    </r>
  </si>
  <si>
    <r>
      <rPr>
        <sz val="11"/>
        <color theme="1"/>
        <rFont val="Calibri"/>
        <family val="2"/>
        <scheme val="minor"/>
      </rPr>
      <t>Már</t>
    </r>
  </si>
  <si>
    <r>
      <rPr>
        <sz val="11"/>
        <color theme="1"/>
        <rFont val="Calibri"/>
        <family val="2"/>
        <scheme val="minor"/>
      </rPr>
      <t>Aib</t>
    </r>
  </si>
  <si>
    <r>
      <rPr>
        <sz val="11"/>
        <color theme="1"/>
        <rFont val="Calibri"/>
        <family val="2"/>
        <scheme val="minor"/>
      </rPr>
      <t>Bea</t>
    </r>
  </si>
  <si>
    <r>
      <rPr>
        <sz val="11"/>
        <color theme="1"/>
        <rFont val="Calibri"/>
        <family val="2"/>
        <scheme val="minor"/>
      </rPr>
      <t>Mei</t>
    </r>
  </si>
  <si>
    <r>
      <rPr>
        <sz val="11"/>
        <color theme="1"/>
        <rFont val="Calibri"/>
        <family val="2"/>
        <scheme val="minor"/>
      </rPr>
      <t>Iui</t>
    </r>
  </si>
  <si>
    <r>
      <rPr>
        <sz val="11"/>
        <color theme="1"/>
        <rFont val="Calibri"/>
        <family val="2"/>
        <scheme val="minor"/>
      </rPr>
      <t>Lún</t>
    </r>
  </si>
  <si>
    <r>
      <rPr>
        <sz val="11"/>
        <color theme="1"/>
        <rFont val="Calibri"/>
        <family val="2"/>
        <scheme val="minor"/>
      </rPr>
      <t xml:space="preserve">M.F. </t>
    </r>
  </si>
  <si>
    <r>
      <rPr>
        <sz val="11"/>
        <color theme="1"/>
        <rFont val="Calibri"/>
        <family val="2"/>
        <scheme val="minor"/>
      </rPr>
      <t>D.F.</t>
    </r>
  </si>
  <si>
    <r>
      <rPr>
        <sz val="11"/>
        <color theme="1"/>
        <rFont val="Calibri"/>
        <family val="2"/>
        <scheme val="minor"/>
      </rPr>
      <t xml:space="preserve">Sam </t>
    </r>
  </si>
  <si>
    <r>
      <rPr>
        <sz val="11"/>
        <color theme="1"/>
        <rFont val="Calibri"/>
        <family val="2"/>
        <scheme val="minor"/>
      </rPr>
      <t>Nol</t>
    </r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</si>
  <si>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</si>
  <si>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</si>
  <si>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</si>
  <si>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</si>
  <si>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</si>
  <si>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</si>
  <si>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</si>
  <si>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</si>
  <si>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</si>
  <si>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</si>
  <si>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</si>
  <si>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</si>
  <si>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</si>
  <si>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</si>
  <si>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</si>
  <si>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Costais Earcaíochta Foirne</t>
  </si>
  <si>
    <t>Taisteal agus Cothú Foirne</t>
  </si>
  <si>
    <t>Costas Foirne Eile</t>
  </si>
  <si>
    <t>Costas Foirne Eile</t>
  </si>
  <si>
    <t>Costas Foirne Eile</t>
  </si>
  <si>
    <t>Costais Eile</t>
  </si>
  <si>
    <t>Costais Eile</t>
  </si>
  <si>
    <r>
      <rPr>
        <sz val="11"/>
        <color theme="1"/>
        <rFont val="Calibri"/>
        <family val="2"/>
        <scheme val="minor"/>
      </rPr>
      <t xml:space="preserve">Ean </t>
    </r>
  </si>
  <si>
    <r>
      <rPr>
        <sz val="11"/>
        <color theme="1"/>
        <rFont val="Calibri"/>
        <family val="2"/>
        <scheme val="minor"/>
      </rPr>
      <t>Fea</t>
    </r>
  </si>
  <si>
    <r>
      <rPr>
        <sz val="11"/>
        <color theme="1"/>
        <rFont val="Calibri"/>
        <family val="2"/>
        <scheme val="minor"/>
      </rPr>
      <t>Már</t>
    </r>
  </si>
  <si>
    <r>
      <rPr>
        <sz val="11"/>
        <color theme="1"/>
        <rFont val="Calibri"/>
        <family val="2"/>
        <scheme val="minor"/>
      </rPr>
      <t>Aib</t>
    </r>
  </si>
  <si>
    <r>
      <rPr>
        <sz val="11"/>
        <color theme="1"/>
        <rFont val="Calibri"/>
        <family val="2"/>
        <scheme val="minor"/>
      </rPr>
      <t>Bea</t>
    </r>
  </si>
  <si>
    <r>
      <rPr>
        <sz val="11"/>
        <color theme="1"/>
        <rFont val="Calibri"/>
        <family val="2"/>
        <scheme val="minor"/>
      </rPr>
      <t>Mei</t>
    </r>
  </si>
  <si>
    <r>
      <rPr>
        <sz val="11"/>
        <color theme="1"/>
        <rFont val="Calibri"/>
        <family val="2"/>
        <scheme val="minor"/>
      </rPr>
      <t>Iui</t>
    </r>
  </si>
  <si>
    <r>
      <rPr>
        <sz val="11"/>
        <color theme="1"/>
        <rFont val="Calibri"/>
        <family val="2"/>
        <scheme val="minor"/>
      </rPr>
      <t>Lún</t>
    </r>
  </si>
  <si>
    <r>
      <rPr>
        <sz val="11"/>
        <color theme="1"/>
        <rFont val="Calibri"/>
        <family val="2"/>
        <scheme val="minor"/>
      </rPr>
      <t xml:space="preserve">M.F. </t>
    </r>
  </si>
  <si>
    <r>
      <rPr>
        <sz val="11"/>
        <color theme="1"/>
        <rFont val="Calibri"/>
        <family val="2"/>
        <scheme val="minor"/>
      </rPr>
      <t>D.F.</t>
    </r>
  </si>
  <si>
    <r>
      <rPr>
        <sz val="11"/>
        <color theme="1"/>
        <rFont val="Calibri"/>
        <family val="2"/>
        <scheme val="minor"/>
      </rPr>
      <t xml:space="preserve">Sam </t>
    </r>
  </si>
  <si>
    <r>
      <rPr>
        <sz val="11"/>
        <color theme="1"/>
        <rFont val="Calibri"/>
        <family val="2"/>
        <scheme val="minor"/>
      </rPr>
      <t>Nol</t>
    </r>
  </si>
  <si>
    <r>
      <rPr>
        <b/>
        <sz val="11"/>
        <color theme="1"/>
        <rFont val="Calibri"/>
        <family val="2"/>
        <scheme val="minor"/>
      </rPr>
      <t>Costais Soláthair Foirne Dhíreacha</t>
    </r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</si>
  <si>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</si>
  <si>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</si>
  <si>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</si>
  <si>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</si>
  <si>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</si>
  <si>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</si>
  <si>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</si>
  <si>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</si>
  <si>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</si>
  <si>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</si>
  <si>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</si>
  <si>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</si>
  <si>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</si>
  <si>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</si>
  <si>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Teideal an Phoist</t>
  </si>
  <si>
    <t>Costais Earcaíochta Foirne</t>
  </si>
  <si>
    <t>Costas Foirne Eile</t>
  </si>
  <si>
    <r>
      <rPr>
        <b/>
        <sz val="11"/>
        <color theme="1"/>
        <rFont val="Calibri"/>
        <family val="2"/>
        <scheme val="minor"/>
      </rPr>
      <t>Forchostais</t>
    </r>
  </si>
  <si>
    <t>Costais Bhainistíochta</t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</si>
  <si>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</si>
  <si>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</si>
  <si>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</si>
  <si>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</si>
  <si>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</si>
  <si>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</si>
  <si>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</si>
  <si>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</si>
  <si>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</si>
  <si>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</si>
  <si>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</si>
  <si>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Eile</t>
  </si>
  <si>
    <t>Costais Eile</t>
  </si>
  <si>
    <t>Costais Eile</t>
  </si>
  <si>
    <r>
      <rPr>
        <b/>
        <sz val="11"/>
        <color theme="1"/>
        <rFont val="Calibri"/>
        <family val="2"/>
        <scheme val="minor"/>
      </rPr>
      <t>Leithdháileadh UBU Iomlán</t>
    </r>
  </si>
  <si>
    <t>Dáta</t>
  </si>
  <si>
    <t>Dáta</t>
  </si>
  <si>
    <t>Dáta</t>
  </si>
  <si>
    <r>
      <rPr>
        <b/>
        <sz val="16"/>
        <color theme="1"/>
        <rFont val="Calibri"/>
        <family val="2"/>
        <scheme val="minor"/>
      </rPr>
      <t>Teimpléad Airgeadais UBU</t>
    </r>
  </si>
  <si>
    <r>
      <rPr>
        <b/>
        <sz val="11"/>
        <color theme="1"/>
        <rFont val="Calibri"/>
        <family val="2"/>
        <scheme val="minor"/>
      </rPr>
      <t>Ainm an Aonáin Dhlíthiúil</t>
    </r>
  </si>
  <si>
    <r>
      <rPr>
        <b/>
        <sz val="11"/>
        <color theme="1"/>
        <rFont val="Calibri"/>
        <family val="2"/>
        <scheme val="minor"/>
      </rPr>
      <t>Aitheantóir Uathúil</t>
    </r>
  </si>
  <si>
    <r>
      <rPr>
        <b/>
        <sz val="11"/>
        <color theme="1"/>
        <rFont val="Calibri"/>
        <family val="2"/>
        <scheme val="minor"/>
      </rPr>
      <t>Leithdháileadh Bliantúil</t>
    </r>
  </si>
  <si>
    <r>
      <rPr>
        <b/>
        <sz val="11"/>
        <color theme="1"/>
        <rFont val="Calibri"/>
        <family val="2"/>
        <scheme val="minor"/>
      </rPr>
      <t>Ainm na hEagraíochta/an Tionscadail</t>
    </r>
  </si>
  <si>
    <r>
      <rPr>
        <b/>
        <sz val="11"/>
        <color theme="1"/>
        <rFont val="Calibri"/>
        <family val="2"/>
        <scheme val="minor"/>
      </rPr>
      <t>Bliain Chistithe</t>
    </r>
  </si>
  <si>
    <r>
      <rPr>
        <b/>
        <sz val="11"/>
        <color theme="1"/>
        <rFont val="Calibri"/>
        <family val="2"/>
        <scheme val="minor"/>
      </rPr>
      <t>Snáithe(anna) Cistithe</t>
    </r>
  </si>
  <si>
    <r>
      <rPr>
        <b/>
        <sz val="18"/>
        <color theme="1"/>
        <rFont val="Calibri"/>
        <family val="2"/>
        <scheme val="minor"/>
      </rPr>
      <t>Leithdháileadh UBU</t>
    </r>
  </si>
  <si>
    <r>
      <rPr>
        <b/>
        <sz val="11"/>
        <color theme="1"/>
        <rFont val="Calibri"/>
        <family val="2"/>
        <scheme val="minor"/>
      </rPr>
      <t>Snáithe</t>
    </r>
  </si>
  <si>
    <r>
      <rPr>
        <sz val="10"/>
        <color theme="1"/>
        <rFont val="Calibri"/>
        <family val="2"/>
        <scheme val="minor"/>
      </rPr>
      <t>Leithdháileadh Snáithe</t>
    </r>
  </si>
  <si>
    <r>
      <rPr>
        <sz val="10"/>
        <color theme="1"/>
        <rFont val="Calibri"/>
        <family val="2"/>
        <scheme val="minor"/>
      </rPr>
      <t>An Bhliain Go dTí Seo</t>
    </r>
  </si>
  <si>
    <r>
      <rPr>
        <sz val="10"/>
        <color theme="1"/>
        <rFont val="Calibri"/>
        <family val="2"/>
        <scheme val="minor"/>
      </rPr>
      <t>An tIarmhéid Go dTí Seo</t>
    </r>
  </si>
  <si>
    <t>Snáithe A</t>
  </si>
  <si>
    <t>Snáithe B</t>
  </si>
  <si>
    <t>Snáithe C</t>
  </si>
  <si>
    <r>
      <rPr>
        <b/>
        <sz val="11"/>
        <color theme="1"/>
        <rFont val="Calibri"/>
        <family val="2"/>
        <scheme val="minor"/>
      </rPr>
      <t>Leithdháileadh UBU Iomlán</t>
    </r>
  </si>
  <si>
    <r>
      <rPr>
        <b/>
        <sz val="18"/>
        <color theme="1"/>
        <rFont val="Calibri"/>
        <family val="2"/>
        <scheme val="minor"/>
      </rPr>
      <t>Íocaíochtaí UBU</t>
    </r>
  </si>
  <si>
    <r>
      <rPr>
        <sz val="11"/>
        <color theme="1"/>
        <rFont val="Calibri"/>
        <family val="2"/>
        <scheme val="minor"/>
      </rPr>
      <t>Costais Dhíreacha Shnáithe A agus C</t>
    </r>
  </si>
  <si>
    <t>Buiséad</t>
  </si>
  <si>
    <t>Ráithe 1</t>
  </si>
  <si>
    <t>Ráithe 2</t>
  </si>
  <si>
    <t>Ráithe 3</t>
  </si>
  <si>
    <t>Ráithe 4</t>
  </si>
  <si>
    <r>
      <rPr>
        <b/>
        <sz val="11"/>
        <color theme="1"/>
        <rFont val="Calibri"/>
        <family val="2"/>
        <scheme val="minor"/>
      </rPr>
      <t>Costais Soláthair Foirne Dhíreacha</t>
    </r>
  </si>
  <si>
    <t>Costais Earcaíochta Foirne</t>
  </si>
  <si>
    <t>Taisteal agus Cothú Foirne</t>
  </si>
  <si>
    <r>
      <rPr>
        <b/>
        <sz val="11"/>
        <color theme="1"/>
        <rFont val="Calibri"/>
        <family val="2"/>
        <scheme val="minor"/>
      </rPr>
      <t>Costais Chláir</t>
    </r>
  </si>
  <si>
    <t>Ábhair Chláir</t>
  </si>
  <si>
    <r>
      <rPr>
        <sz val="11"/>
        <color theme="1"/>
        <rFont val="Calibri"/>
        <family val="2"/>
        <scheme val="minor"/>
      </rPr>
      <t>Costais Indíreacha Shnáithe A agus C</t>
    </r>
  </si>
  <si>
    <t>Buiséad</t>
  </si>
  <si>
    <t>Ráithe 1</t>
  </si>
  <si>
    <t>Ráithe 2</t>
  </si>
  <si>
    <t>Ráithe 3</t>
  </si>
  <si>
    <t>Ráithe 4</t>
  </si>
  <si>
    <t>Caitheamh i mBliana Go dTí Seo</t>
  </si>
  <si>
    <t>Iarmhéid</t>
  </si>
  <si>
    <t xml:space="preserve">Costais Tuarastail Foirne </t>
  </si>
  <si>
    <t>Costais Earcaíochta Foirne</t>
  </si>
  <si>
    <t>Taisteal agus Cothú Foirne</t>
  </si>
  <si>
    <t>Costais Eile Foirne</t>
  </si>
  <si>
    <r>
      <rPr>
        <b/>
        <sz val="11"/>
        <color theme="1"/>
        <rFont val="Calibri"/>
        <family val="2"/>
        <scheme val="minor"/>
      </rPr>
      <t>Costais Soláthair Foirne Indíreacha Iomlána</t>
    </r>
  </si>
  <si>
    <r>
      <rPr>
        <b/>
        <sz val="11"/>
        <color theme="1"/>
        <rFont val="Calibri"/>
        <family val="2"/>
        <scheme val="minor"/>
      </rPr>
      <t>Forchostais</t>
    </r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</si>
  <si>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</si>
  <si>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</si>
  <si>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</si>
  <si>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</si>
  <si>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</si>
  <si>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</si>
  <si>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</si>
  <si>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</si>
  <si>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</si>
  <si>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</si>
  <si>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</si>
  <si>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bhunaithe aonuaire</t>
  </si>
  <si>
    <t>Costais Bhainistíochta</t>
  </si>
  <si>
    <t>Costais Eile</t>
  </si>
  <si>
    <r>
      <rPr>
        <b/>
        <sz val="11"/>
        <color theme="1"/>
        <rFont val="Calibri"/>
        <family val="2"/>
        <scheme val="minor"/>
      </rPr>
      <t>Costais Indíreacha Iomlána A agus C</t>
    </r>
  </si>
  <si>
    <r>
      <rPr>
        <b/>
        <sz val="11"/>
        <color theme="1"/>
        <rFont val="Calibri"/>
        <family val="2"/>
        <scheme val="minor"/>
      </rPr>
      <t>Díreach agus Indíreach Iomlán A agus C</t>
    </r>
  </si>
  <si>
    <r>
      <rPr>
        <b/>
        <sz val="11"/>
        <color theme="1"/>
        <rFont val="Calibri"/>
        <family val="2"/>
        <scheme val="minor"/>
      </rPr>
      <t>Costais Dhíreacha Shnáithe B</t>
    </r>
  </si>
  <si>
    <t>Buiséad</t>
  </si>
  <si>
    <t>Ráithe 1</t>
  </si>
  <si>
    <t>Ráithe 2</t>
  </si>
  <si>
    <t>Ráithe 3</t>
  </si>
  <si>
    <t>Ráithe 4</t>
  </si>
  <si>
    <t>Caitheamh i mBliana Go dTí Seo</t>
  </si>
  <si>
    <t>Iarmhéid</t>
  </si>
  <si>
    <r>
      <rPr>
        <b/>
        <sz val="11"/>
        <color theme="1"/>
        <rFont val="Calibri"/>
        <family val="2"/>
        <scheme val="minor"/>
      </rPr>
      <t>Costais Soláthair Foirne Dhíreacha</t>
    </r>
  </si>
  <si>
    <t>Costais Earcaíochta Foirne</t>
  </si>
  <si>
    <t>Costais Foirne Eile</t>
  </si>
  <si>
    <r>
      <rPr>
        <b/>
        <sz val="11"/>
        <color theme="1"/>
        <rFont val="Calibri"/>
        <family val="2"/>
        <scheme val="minor"/>
      </rPr>
      <t>Costais Soláthair Foirne Iomlána</t>
    </r>
  </si>
  <si>
    <r>
      <rPr>
        <b/>
        <sz val="11"/>
        <color theme="1"/>
        <rFont val="Calibri"/>
        <family val="2"/>
        <scheme val="minor"/>
      </rPr>
      <t>Forchostais</t>
    </r>
  </si>
  <si>
    <t>Costais Bhainistíochta</t>
  </si>
  <si>
    <t>Costais Fógraíochta agus Phoiblíochta</t>
  </si>
  <si>
    <t>Cíos/rátaí</t>
  </si>
  <si>
    <t>Solas/téamh</t>
  </si>
  <si>
    <t>Neamhbhunaithe ar Chlár</t>
  </si>
  <si>
    <t xml:space="preserve">Cothabháil </t>
  </si>
  <si>
    <t>Árachas</t>
  </si>
  <si>
    <t>Costais TF</t>
  </si>
  <si>
    <t xml:space="preserve">Costais Dlí </t>
  </si>
  <si>
    <t>Táillí Iniúchta</t>
  </si>
  <si>
    <t>Táillí Bainc</t>
  </si>
  <si>
    <t>Costais Riaracháin</t>
  </si>
  <si>
    <t>Costais Eile</t>
  </si>
  <si>
    <r>
      <rPr>
        <b/>
        <sz val="11"/>
        <color theme="1"/>
        <rFont val="Calibri"/>
        <family val="2"/>
        <scheme val="minor"/>
      </rPr>
      <t>Forchostais Iomlána</t>
    </r>
  </si>
  <si>
    <r>
      <rPr>
        <b/>
        <sz val="11"/>
        <color theme="1"/>
        <rFont val="Calibri"/>
        <family val="2"/>
        <scheme val="minor"/>
      </rPr>
      <t>Costais Iomlána Shnáithe B</t>
    </r>
  </si>
  <si>
    <r>
      <rPr>
        <b/>
        <sz val="11"/>
        <color theme="1"/>
        <rFont val="Calibri"/>
        <family val="2"/>
        <scheme val="minor"/>
      </rPr>
      <t>Costais Iomlána A, B agus C</t>
    </r>
  </si>
  <si>
    <t>Buiséad</t>
  </si>
  <si>
    <t>Ráithe 1</t>
  </si>
  <si>
    <t>Ráithe 2</t>
  </si>
  <si>
    <t>Ráithe 3</t>
  </si>
  <si>
    <t>Ráithe 4</t>
  </si>
  <si>
    <t>Roghnaigh_BOO</t>
  </si>
  <si>
    <t>Bord_Oideachais_agus_Oiliúna_Chathair_Bhaile_Átha_Cliath</t>
  </si>
  <si>
    <t>Bord_Oideachais_agus_Oiliúna_an_Chabháin_agus_Mhuineacháin</t>
  </si>
  <si>
    <t>Bord_Oideachais_agus_Oiliúna_Bhaile_Átha_Cliath_agus_Dhún_Laoghaire</t>
  </si>
  <si>
    <t>Bord_Oideachais_agus_Oiliúna_Dhún_na_nGall</t>
  </si>
  <si>
    <t>Bord_Oideachais_agus_Oiliúna_Chill_Chainnigh_agus_Cheatharlach</t>
  </si>
  <si>
    <t>Bord_Oideachais_agus_Oiliúna_Luimnigh_agus_an_Chláir</t>
  </si>
  <si>
    <t>Bord_Oideachais_agus_Oiliúna_Lú_agus_na_Mí</t>
  </si>
  <si>
    <t>Bord_Oideachais_agus_Oiliúna_Laoise_agus_Uíbh_Fhailí</t>
  </si>
  <si>
    <t>Bord_Oideachais_agus_Oiliúna_Thiobraid_Árann</t>
  </si>
  <si>
    <t>Bord_Oideachais_agus_Oiliúna_Chill_Dara_agus_Chill_Mhantáin</t>
  </si>
  <si>
    <t>Bord_Oideachais_agus_Oiliúna_Mhaigh_Eo_Shligigh_agus_Liatroma</t>
  </si>
  <si>
    <t>Bord_Oideachais_agus_Oiliúna_na_Gaillimhe_agus_Ros_Comáin</t>
  </si>
  <si>
    <t>Bord_Oideachais_agus_Oiliúna_an_Longfoirt_agus_na_hIarmhí</t>
  </si>
  <si>
    <t>Bord_Oideachais_agus_Oiliúna_Phort_Lárige_agus_Loch_Garman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</si>
</sst>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€&quot;#,##0;[Red]\-&quot;€&quot;#,##0"/>
    <numFmt numFmtId="8" formatCode="&quot;€&quot;#,##0.00;[Red]\-&quot;€&quot;#,##0.00"/>
    <numFmt numFmtId="164" formatCode="#,##0.00_ ;[Red]\-#,##0.00\ 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95D9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A7EAD"/>
        <bgColor indexed="64"/>
      </patternFill>
    </fill>
    <fill>
      <patternFill patternType="solid">
        <fgColor rgb="FFF7317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150"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5" borderId="1" xfId="0" applyFill="1" applyBorder="1" applyProtection="1">
      <protection locked="0"/>
    </xf>
    <xf numFmtId="0" fontId="0" fillId="5" borderId="2" xfId="0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5" borderId="13" xfId="0" applyFill="1" applyBorder="1" applyProtection="1">
      <protection locked="0"/>
    </xf>
    <xf numFmtId="0" fontId="1" fillId="2" borderId="0" xfId="0" applyFont="1" applyFill="1" applyProtection="1">
      <protection locked="0"/>
    </xf>
    <xf numFmtId="0" fontId="1" fillId="3" borderId="2" xfId="0" applyFont="1" applyFill="1" applyBorder="1" applyProtection="1">
      <protection locked="0"/>
    </xf>
    <xf numFmtId="0" fontId="1" fillId="4" borderId="2" xfId="0" applyFont="1" applyFill="1" applyBorder="1" applyProtection="1">
      <protection locked="0"/>
    </xf>
    <xf numFmtId="0" fontId="1" fillId="3" borderId="1" xfId="0" applyFont="1" applyFill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0" fillId="3" borderId="1" xfId="0" applyFill="1" applyBorder="1" applyProtection="1"/>
    <xf numFmtId="0" fontId="1" fillId="2" borderId="1" xfId="0" applyFont="1" applyFill="1" applyBorder="1" applyProtection="1"/>
    <xf numFmtId="0" fontId="0" fillId="2" borderId="0" xfId="0" applyFill="1" applyBorder="1" applyProtection="1">
      <protection locked="0"/>
    </xf>
    <xf numFmtId="9" fontId="0" fillId="7" borderId="1" xfId="1" applyFont="1" applyFill="1" applyBorder="1" applyProtection="1"/>
    <xf numFmtId="0" fontId="0" fillId="7" borderId="1" xfId="0" applyFill="1" applyBorder="1" applyProtection="1"/>
    <xf numFmtId="9" fontId="1" fillId="2" borderId="1" xfId="1" applyFont="1" applyFill="1" applyBorder="1" applyProtection="1"/>
    <xf numFmtId="0" fontId="0" fillId="8" borderId="0" xfId="0" applyFill="1" applyBorder="1" applyProtection="1">
      <protection locked="0"/>
    </xf>
    <xf numFmtId="0" fontId="0" fillId="3" borderId="9" xfId="0" applyFill="1" applyBorder="1" applyProtection="1">
      <protection locked="0"/>
    </xf>
    <xf numFmtId="0" fontId="0" fillId="8" borderId="5" xfId="0" applyFill="1" applyBorder="1" applyProtection="1">
      <protection locked="0"/>
    </xf>
    <xf numFmtId="0" fontId="5" fillId="8" borderId="9" xfId="0" applyFont="1" applyFill="1" applyBorder="1" applyProtection="1">
      <protection locked="0"/>
    </xf>
    <xf numFmtId="0" fontId="2" fillId="8" borderId="0" xfId="0" applyFont="1" applyFill="1" applyBorder="1" applyAlignment="1" applyProtection="1">
      <alignment wrapText="1"/>
      <protection locked="0"/>
    </xf>
    <xf numFmtId="0" fontId="2" fillId="8" borderId="5" xfId="0" applyFont="1" applyFill="1" applyBorder="1" applyAlignment="1" applyProtection="1">
      <alignment wrapText="1"/>
      <protection locked="0"/>
    </xf>
    <xf numFmtId="0" fontId="1" fillId="3" borderId="9" xfId="0" applyFont="1" applyFill="1" applyBorder="1" applyProtection="1">
      <protection locked="0"/>
    </xf>
    <xf numFmtId="0" fontId="0" fillId="8" borderId="9" xfId="0" applyFill="1" applyBorder="1" applyProtection="1">
      <protection locked="0"/>
    </xf>
    <xf numFmtId="0" fontId="0" fillId="8" borderId="0" xfId="0" applyFill="1" applyBorder="1" applyAlignment="1" applyProtection="1">
      <alignment wrapText="1"/>
      <protection locked="0"/>
    </xf>
    <xf numFmtId="0" fontId="0" fillId="8" borderId="5" xfId="0" applyFill="1" applyBorder="1" applyAlignment="1" applyProtection="1">
      <alignment wrapText="1"/>
      <protection locked="0"/>
    </xf>
    <xf numFmtId="0" fontId="0" fillId="2" borderId="9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8" borderId="9" xfId="0" applyFont="1" applyFill="1" applyBorder="1" applyProtection="1">
      <protection locked="0"/>
    </xf>
    <xf numFmtId="0" fontId="1" fillId="2" borderId="9" xfId="0" applyFont="1" applyFill="1" applyBorder="1" applyProtection="1">
      <protection locked="0"/>
    </xf>
    <xf numFmtId="0" fontId="0" fillId="8" borderId="12" xfId="0" applyFill="1" applyBorder="1" applyProtection="1">
      <protection locked="0"/>
    </xf>
    <xf numFmtId="0" fontId="0" fillId="8" borderId="0" xfId="0" applyFont="1" applyFill="1" applyBorder="1" applyAlignment="1" applyProtection="1">
      <alignment horizontal="center"/>
      <protection locked="0"/>
    </xf>
    <xf numFmtId="0" fontId="0" fillId="3" borderId="14" xfId="0" applyFill="1" applyBorder="1" applyProtection="1">
      <protection locked="0"/>
    </xf>
    <xf numFmtId="0" fontId="0" fillId="2" borderId="0" xfId="0" applyFont="1" applyFill="1" applyBorder="1" applyAlignment="1" applyProtection="1">
      <alignment horizontal="center"/>
      <protection locked="0"/>
    </xf>
    <xf numFmtId="0" fontId="0" fillId="2" borderId="9" xfId="0" applyFont="1" applyFill="1" applyBorder="1" applyProtection="1">
      <protection locked="0"/>
    </xf>
    <xf numFmtId="0" fontId="1" fillId="6" borderId="9" xfId="0" applyFont="1" applyFill="1" applyBorder="1" applyProtection="1">
      <protection locked="0"/>
    </xf>
    <xf numFmtId="0" fontId="1" fillId="4" borderId="9" xfId="0" applyFont="1" applyFill="1" applyBorder="1" applyProtection="1">
      <protection locked="0"/>
    </xf>
    <xf numFmtId="0" fontId="0" fillId="8" borderId="10" xfId="0" applyFill="1" applyBorder="1" applyProtection="1">
      <protection locked="0"/>
    </xf>
    <xf numFmtId="0" fontId="0" fillId="8" borderId="11" xfId="0" applyFill="1" applyBorder="1" applyProtection="1">
      <protection locked="0"/>
    </xf>
    <xf numFmtId="0" fontId="5" fillId="8" borderId="6" xfId="0" applyFont="1" applyFill="1" applyBorder="1" applyProtection="1">
      <protection locked="0"/>
    </xf>
    <xf numFmtId="0" fontId="2" fillId="8" borderId="7" xfId="0" applyFont="1" applyFill="1" applyBorder="1" applyAlignment="1" applyProtection="1">
      <alignment wrapText="1"/>
      <protection locked="0"/>
    </xf>
    <xf numFmtId="0" fontId="3" fillId="8" borderId="7" xfId="0" applyFont="1" applyFill="1" applyBorder="1" applyAlignment="1" applyProtection="1">
      <alignment wrapText="1"/>
      <protection locked="0"/>
    </xf>
    <xf numFmtId="0" fontId="0" fillId="8" borderId="7" xfId="0" applyFont="1" applyFill="1" applyBorder="1" applyProtection="1">
      <protection locked="0"/>
    </xf>
    <xf numFmtId="0" fontId="0" fillId="8" borderId="8" xfId="0" applyFill="1" applyBorder="1" applyProtection="1">
      <protection locked="0"/>
    </xf>
    <xf numFmtId="0" fontId="0" fillId="8" borderId="5" xfId="0" applyFont="1" applyFill="1" applyBorder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0" fontId="0" fillId="8" borderId="9" xfId="0" applyFont="1" applyFill="1" applyBorder="1" applyAlignment="1" applyProtection="1">
      <protection locked="0"/>
    </xf>
    <xf numFmtId="0" fontId="0" fillId="8" borderId="0" xfId="0" applyFill="1" applyBorder="1" applyAlignment="1" applyProtection="1">
      <protection locked="0"/>
    </xf>
    <xf numFmtId="0" fontId="7" fillId="8" borderId="0" xfId="0" applyFont="1" applyFill="1" applyBorder="1" applyAlignment="1" applyProtection="1">
      <alignment wrapText="1"/>
      <protection locked="0"/>
    </xf>
    <xf numFmtId="0" fontId="2" fillId="2" borderId="0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Protection="1">
      <protection locked="0"/>
    </xf>
    <xf numFmtId="0" fontId="0" fillId="2" borderId="5" xfId="0" applyFill="1" applyBorder="1" applyProtection="1"/>
    <xf numFmtId="4" fontId="0" fillId="9" borderId="1" xfId="0" applyNumberFormat="1" applyFill="1" applyBorder="1" applyProtection="1">
      <protection locked="0"/>
    </xf>
    <xf numFmtId="4" fontId="0" fillId="5" borderId="1" xfId="0" applyNumberFormat="1" applyFill="1" applyBorder="1" applyProtection="1">
      <protection locked="0"/>
    </xf>
    <xf numFmtId="4" fontId="0" fillId="3" borderId="1" xfId="0" applyNumberFormat="1" applyFill="1" applyBorder="1" applyProtection="1"/>
    <xf numFmtId="4" fontId="1" fillId="2" borderId="0" xfId="0" applyNumberFormat="1" applyFont="1" applyFill="1" applyBorder="1" applyProtection="1"/>
    <xf numFmtId="4" fontId="0" fillId="4" borderId="1" xfId="0" applyNumberFormat="1" applyFill="1" applyBorder="1" applyProtection="1"/>
    <xf numFmtId="4" fontId="1" fillId="2" borderId="5" xfId="0" applyNumberFormat="1" applyFont="1" applyFill="1" applyBorder="1" applyProtection="1"/>
    <xf numFmtId="4" fontId="1" fillId="2" borderId="1" xfId="0" applyNumberFormat="1" applyFont="1" applyFill="1" applyBorder="1" applyProtection="1"/>
    <xf numFmtId="4" fontId="0" fillId="5" borderId="4" xfId="0" applyNumberFormat="1" applyFill="1" applyBorder="1" applyProtection="1">
      <protection locked="0"/>
    </xf>
    <xf numFmtId="4" fontId="0" fillId="3" borderId="4" xfId="0" applyNumberFormat="1" applyFill="1" applyBorder="1" applyProtection="1"/>
    <xf numFmtId="4" fontId="0" fillId="5" borderId="8" xfId="0" applyNumberFormat="1" applyFill="1" applyBorder="1" applyProtection="1">
      <protection locked="0"/>
    </xf>
    <xf numFmtId="4" fontId="0" fillId="5" borderId="13" xfId="0" applyNumberFormat="1" applyFill="1" applyBorder="1" applyProtection="1">
      <protection locked="0"/>
    </xf>
    <xf numFmtId="4" fontId="1" fillId="3" borderId="1" xfId="0" applyNumberFormat="1" applyFont="1" applyFill="1" applyBorder="1" applyProtection="1"/>
    <xf numFmtId="4" fontId="0" fillId="4" borderId="4" xfId="0" applyNumberFormat="1" applyFill="1" applyBorder="1" applyProtection="1"/>
    <xf numFmtId="4" fontId="0" fillId="3" borderId="1" xfId="0" applyNumberFormat="1" applyFont="1" applyFill="1" applyBorder="1" applyProtection="1"/>
    <xf numFmtId="4" fontId="0" fillId="5" borderId="2" xfId="0" applyNumberFormat="1" applyFill="1" applyBorder="1" applyProtection="1">
      <protection locked="0"/>
    </xf>
    <xf numFmtId="4" fontId="0" fillId="9" borderId="13" xfId="0" applyNumberFormat="1" applyFill="1" applyBorder="1" applyProtection="1">
      <protection locked="0"/>
    </xf>
    <xf numFmtId="4" fontId="0" fillId="5" borderId="6" xfId="0" applyNumberFormat="1" applyFill="1" applyBorder="1" applyProtection="1">
      <protection locked="0"/>
    </xf>
    <xf numFmtId="4" fontId="0" fillId="8" borderId="0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4" fontId="0" fillId="5" borderId="12" xfId="0" applyNumberFormat="1" applyFill="1" applyBorder="1" applyProtection="1">
      <protection locked="0"/>
    </xf>
    <xf numFmtId="4" fontId="0" fillId="5" borderId="14" xfId="0" applyNumberFormat="1" applyFill="1" applyBorder="1" applyProtection="1">
      <protection locked="0"/>
    </xf>
    <xf numFmtId="4" fontId="0" fillId="5" borderId="10" xfId="0" applyNumberFormat="1" applyFill="1" applyBorder="1" applyProtection="1">
      <protection locked="0"/>
    </xf>
    <xf numFmtId="4" fontId="0" fillId="3" borderId="13" xfId="0" applyNumberFormat="1" applyFill="1" applyBorder="1" applyProtection="1"/>
    <xf numFmtId="4" fontId="0" fillId="3" borderId="2" xfId="0" applyNumberFormat="1" applyFill="1" applyBorder="1" applyProtection="1"/>
    <xf numFmtId="4" fontId="0" fillId="2" borderId="1" xfId="0" applyNumberFormat="1" applyFill="1" applyBorder="1" applyProtection="1"/>
    <xf numFmtId="164" fontId="0" fillId="8" borderId="0" xfId="0" applyNumberFormat="1" applyFill="1" applyBorder="1" applyProtection="1">
      <protection locked="0"/>
    </xf>
    <xf numFmtId="0" fontId="0" fillId="2" borderId="0" xfId="0" applyFill="1" applyProtection="1">
      <protection locked="0"/>
    </xf>
    <xf numFmtId="164" fontId="0" fillId="3" borderId="0" xfId="0" applyNumberFormat="1" applyFill="1" applyBorder="1" applyProtection="1"/>
    <xf numFmtId="164" fontId="0" fillId="2" borderId="0" xfId="0" applyNumberFormat="1" applyFill="1" applyBorder="1" applyProtection="1"/>
    <xf numFmtId="164" fontId="0" fillId="4" borderId="0" xfId="0" applyNumberFormat="1" applyFill="1" applyBorder="1" applyProtection="1"/>
    <xf numFmtId="164" fontId="0" fillId="8" borderId="0" xfId="0" applyNumberFormat="1" applyFill="1" applyBorder="1" applyProtection="1"/>
    <xf numFmtId="164" fontId="0" fillId="2" borderId="0" xfId="0" applyNumberFormat="1" applyFill="1" applyBorder="1" applyProtection="1">
      <protection locked="0"/>
    </xf>
    <xf numFmtId="164" fontId="0" fillId="6" borderId="0" xfId="0" applyNumberFormat="1" applyFill="1" applyBorder="1" applyProtection="1"/>
    <xf numFmtId="164" fontId="1" fillId="2" borderId="0" xfId="0" applyNumberFormat="1" applyFont="1" applyFill="1" applyBorder="1" applyProtection="1"/>
    <xf numFmtId="40" fontId="0" fillId="2" borderId="0" xfId="0" applyNumberFormat="1" applyFill="1" applyBorder="1" applyProtection="1"/>
    <xf numFmtId="40" fontId="0" fillId="2" borderId="0" xfId="0" applyNumberFormat="1" applyFill="1" applyBorder="1" applyProtection="1">
      <protection locked="0"/>
    </xf>
    <xf numFmtId="164" fontId="8" fillId="4" borderId="0" xfId="0" applyNumberFormat="1" applyFont="1" applyFill="1" applyBorder="1" applyProtection="1"/>
    <xf numFmtId="9" fontId="0" fillId="7" borderId="5" xfId="0" applyNumberFormat="1" applyFill="1" applyBorder="1" applyProtection="1"/>
    <xf numFmtId="8" fontId="0" fillId="3" borderId="1" xfId="0" applyNumberFormat="1" applyFill="1" applyBorder="1" applyProtection="1"/>
    <xf numFmtId="0" fontId="0" fillId="10" borderId="0" xfId="0" applyFill="1"/>
    <xf numFmtId="0" fontId="1" fillId="10" borderId="0" xfId="0" applyFont="1" applyFill="1"/>
    <xf numFmtId="0" fontId="0" fillId="6" borderId="0" xfId="0" applyFill="1"/>
    <xf numFmtId="0" fontId="0" fillId="6" borderId="0" xfId="0" applyFont="1" applyFill="1"/>
    <xf numFmtId="0" fontId="0" fillId="0" borderId="0" xfId="0" applyFill="1"/>
    <xf numFmtId="0" fontId="0" fillId="8" borderId="0" xfId="0" applyFont="1" applyFill="1"/>
    <xf numFmtId="0" fontId="0" fillId="8" borderId="0" xfId="0" applyFill="1"/>
    <xf numFmtId="0" fontId="0" fillId="8" borderId="0" xfId="0" applyFill="1" applyAlignment="1">
      <alignment vertical="center"/>
    </xf>
    <xf numFmtId="4" fontId="0" fillId="4" borderId="0" xfId="0" applyNumberFormat="1" applyFill="1" applyBorder="1" applyProtection="1">
      <protection locked="0"/>
    </xf>
    <xf numFmtId="14" fontId="0" fillId="5" borderId="1" xfId="0" applyNumberFormat="1" applyFill="1" applyBorder="1" applyProtection="1"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0" borderId="0" xfId="0" applyAlignment="1">
      <alignment vertical="top" wrapText="1"/>
    </xf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applyFont="1" applyAlignment="1">
      <alignment vertical="top" wrapText="1"/>
    </xf>
    <xf numFmtId="0" fontId="0" fillId="5" borderId="0" xfId="0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left"/>
      <protection locked="0"/>
    </xf>
    <xf numFmtId="0" fontId="1" fillId="2" borderId="9" xfId="0" applyFont="1" applyFill="1" applyBorder="1" applyAlignment="1" applyProtection="1">
      <alignment horizontal="center" wrapText="1"/>
      <protection locked="0"/>
    </xf>
    <xf numFmtId="0" fontId="1" fillId="2" borderId="0" xfId="0" applyFont="1" applyFill="1" applyBorder="1" applyAlignment="1" applyProtection="1">
      <alignment horizontal="center" wrapText="1"/>
      <protection locked="0"/>
    </xf>
    <xf numFmtId="0" fontId="0" fillId="3" borderId="1" xfId="0" applyFill="1" applyBorder="1" applyAlignment="1" applyProtection="1"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protection locked="0"/>
    </xf>
    <xf numFmtId="0" fontId="0" fillId="3" borderId="9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0" fillId="3" borderId="10" xfId="0" applyFill="1" applyBorder="1" applyAlignment="1" applyProtection="1">
      <alignment wrapText="1"/>
      <protection locked="0"/>
    </xf>
    <xf numFmtId="0" fontId="0" fillId="3" borderId="11" xfId="0" applyFill="1" applyBorder="1" applyAlignment="1" applyProtection="1">
      <alignment wrapText="1"/>
      <protection locked="0"/>
    </xf>
    <xf numFmtId="0" fontId="0" fillId="0" borderId="6" xfId="0" applyBorder="1" applyAlignment="1" applyProtection="1">
      <protection locked="0"/>
    </xf>
    <xf numFmtId="0" fontId="0" fillId="0" borderId="7" xfId="0" applyBorder="1" applyAlignment="1"/>
    <xf numFmtId="0" fontId="0" fillId="0" borderId="7" xfId="0" applyBorder="1" applyAlignment="1" applyProtection="1">
      <protection locked="0"/>
    </xf>
    <xf numFmtId="0" fontId="0" fillId="0" borderId="8" xfId="0" applyBorder="1" applyAlignment="1"/>
    <xf numFmtId="0" fontId="4" fillId="2" borderId="9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5" fillId="8" borderId="9" xfId="0" applyFont="1" applyFill="1" applyBorder="1" applyAlignment="1" applyProtection="1">
      <protection locked="0"/>
    </xf>
    <xf numFmtId="0" fontId="5" fillId="8" borderId="0" xfId="0" applyFont="1" applyFill="1" applyBorder="1" applyAlignment="1" applyProtection="1">
      <protection locked="0"/>
    </xf>
    <xf numFmtId="0" fontId="1" fillId="2" borderId="9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5" borderId="2" xfId="0" applyFill="1" applyBorder="1" applyAlignment="1" applyProtection="1">
      <protection locked="0"/>
    </xf>
    <xf numFmtId="0" fontId="0" fillId="5" borderId="3" xfId="0" applyFill="1" applyBorder="1" applyAlignment="1" applyProtection="1">
      <protection locked="0"/>
    </xf>
    <xf numFmtId="0" fontId="0" fillId="5" borderId="4" xfId="0" applyFill="1" applyBorder="1" applyAlignment="1" applyProtection="1">
      <protection locked="0"/>
    </xf>
    <xf numFmtId="6" fontId="0" fillId="5" borderId="2" xfId="0" applyNumberFormat="1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/>
    <xf numFmtId="0" fontId="0" fillId="8" borderId="0" xfId="0" applyFill="1" applyBorder="1" applyAlignment="1" applyProtection="1">
      <alignment horizontal="center"/>
      <protection locked="0"/>
    </xf>
    <xf numFmtId="0" fontId="0" fillId="8" borderId="11" xfId="0" applyFill="1" applyBorder="1" applyAlignment="1" applyProtection="1">
      <alignment horizontal="center"/>
      <protection locked="0"/>
    </xf>
    <xf numFmtId="0" fontId="0" fillId="8" borderId="12" xfId="0" applyFill="1" applyBorder="1" applyAlignment="1" applyProtection="1">
      <alignment horizontal="center"/>
      <protection locked="0"/>
    </xf>
    <xf numFmtId="0" fontId="0" fillId="3" borderId="0" xfId="0" applyFill="1" applyBorder="1" applyAlignment="1" applyProtection="1"/>
    <xf numFmtId="6" fontId="0" fillId="3" borderId="0" xfId="0" applyNumberFormat="1" applyFill="1" applyBorder="1" applyAlignment="1" applyProtection="1"/>
    <xf numFmtId="0" fontId="1" fillId="2" borderId="0" xfId="0" applyFont="1" applyFill="1" applyAlignment="1" applyProtection="1">
      <alignment wrapText="1"/>
      <protection locked="0"/>
    </xf>
    <xf numFmtId="0" fontId="1" fillId="2" borderId="5" xfId="0" applyFont="1" applyFill="1" applyBorder="1" applyAlignment="1">
      <alignment wrapText="1"/>
    </xf>
    <xf numFmtId="0" fontId="1" fillId="2" borderId="11" xfId="0" applyFont="1" applyFill="1" applyBorder="1" applyAlignment="1">
      <alignment wrapText="1"/>
    </xf>
    <xf numFmtId="0" fontId="1" fillId="2" borderId="12" xfId="0" applyFont="1" applyFill="1" applyBorder="1" applyAlignment="1">
      <alignment wrapText="1"/>
    </xf>
    <xf numFmtId="0" fontId="5" fillId="2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95D98"/>
      <color rgb="FFF7317C"/>
      <color rgb="FFFA7EA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1225925</xdr:colOff>
      <xdr:row>0</xdr:row>
      <xdr:rowOff>140634</xdr:rowOff>
    </xdr:from>
    <xdr:to>
      <xdr:col>2</xdr:col>
      <xdr:colOff>280147</xdr:colOff>
      <xdr:row>0</xdr:row>
      <xdr:rowOff>885265</xdr:rowOff>
    </xdr:to>
    <xdr:pic>
      <xdr:nvPicPr>
        <xdr:cNvPr id="2" name="Picture 1" descr="As and from 15 October 2020, the Department’s title has changed to:&#10;Department of Children, Equality, Disability, Integration and Youth&#10; &#10;&#10;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38033" r="14326" b="8418"/>
        <a:stretch>
          <a:fillRect/>
        </a:stretch>
      </xdr:blipFill>
      <xdr:spPr bwMode="auto">
        <a:xfrm>
          <a:off x="1225925" y="140634"/>
          <a:ext cx="1698810" cy="7446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63873</xdr:colOff>
      <xdr:row>0</xdr:row>
      <xdr:rowOff>78440</xdr:rowOff>
    </xdr:from>
    <xdr:to>
      <xdr:col>8</xdr:col>
      <xdr:colOff>190500</xdr:colOff>
      <xdr:row>0</xdr:row>
      <xdr:rowOff>930087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197" y="78440"/>
          <a:ext cx="1605803" cy="851647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392206</xdr:colOff>
          <xdr:row>0</xdr:row>
          <xdr:rowOff>224118</xdr:rowOff>
        </xdr:from>
        <xdr:to>
          <xdr:col>14</xdr:col>
          <xdr:colOff>358588</xdr:colOff>
          <xdr:row>0</xdr:row>
          <xdr:rowOff>1008529</xdr:rowOff>
        </xdr:to>
        <xdr:pic>
          <xdr:nvPicPr>
            <xdr:cNvPr id="5" name="Picture 4"/>
            <xdr:cNvPicPr>
              <a:extLst>
                <a:ext uri="{84589F7E-364E-4C9E-8A38-B11213B215E9}">
                  <a14:cameraTool cellRange="ETB" spid="_x0000_s1055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3676" t="6326" r="3676" b="5123"/>
            <a:stretch>
              <a:fillRect/>
            </a:stretch>
          </xdr:blipFill>
          <xdr:spPr>
            <a:xfrm>
              <a:off x="10298206" y="224118"/>
              <a:ext cx="1411941" cy="784411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161925</xdr:rowOff>
    </xdr:from>
    <xdr:to>
      <xdr:col>0</xdr:col>
      <xdr:colOff>1933575</xdr:colOff>
      <xdr:row>0</xdr:row>
      <xdr:rowOff>790574</xdr:rowOff>
    </xdr:to>
    <xdr:pic>
      <xdr:nvPicPr>
        <xdr:cNvPr id="14" name="Picture 13" descr="As and from 15 October 2020, the Department’s title has changed to:&#10;Department of Children, Equality, Disability, Integration and Youth&#10; &#10;&#10;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38033" r="14326" b="8418"/>
        <a:stretch>
          <a:fillRect/>
        </a:stretch>
      </xdr:blipFill>
      <xdr:spPr bwMode="auto">
        <a:xfrm>
          <a:off x="314325" y="161925"/>
          <a:ext cx="1619250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676275</xdr:colOff>
      <xdr:row>0</xdr:row>
      <xdr:rowOff>76200</xdr:rowOff>
    </xdr:from>
    <xdr:to>
      <xdr:col>8</xdr:col>
      <xdr:colOff>228599</xdr:colOff>
      <xdr:row>0</xdr:row>
      <xdr:rowOff>838200</xdr:rowOff>
    </xdr:to>
    <xdr:pic>
      <xdr:nvPicPr>
        <xdr:cNvPr id="15" name="Picture 1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76200"/>
          <a:ext cx="1533524" cy="7620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470647</xdr:colOff>
          <xdr:row>0</xdr:row>
          <xdr:rowOff>100853</xdr:rowOff>
        </xdr:from>
        <xdr:to>
          <xdr:col>15</xdr:col>
          <xdr:colOff>504265</xdr:colOff>
          <xdr:row>0</xdr:row>
          <xdr:rowOff>795617</xdr:rowOff>
        </xdr:to>
        <xdr:pic>
          <xdr:nvPicPr>
            <xdr:cNvPr id="5" name="Picture 4"/>
            <xdr:cNvPicPr>
              <a:extLst>
                <a:ext uri="{84589F7E-364E-4C9E-8A38-B11213B215E9}">
                  <a14:cameraTool cellRange="ETB" spid="_x0000_s2063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6618" t="6325" r="3676" b="15243"/>
            <a:stretch>
              <a:fillRect/>
            </a:stretch>
          </xdr:blipFill>
          <xdr:spPr>
            <a:xfrm>
              <a:off x="10858500" y="100853"/>
              <a:ext cx="1367118" cy="694764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133351</xdr:rowOff>
    </xdr:from>
    <xdr:to>
      <xdr:col>17</xdr:col>
      <xdr:colOff>295275</xdr:colOff>
      <xdr:row>3</xdr:row>
      <xdr:rowOff>66676</xdr:rowOff>
    </xdr:to>
    <xdr:sp macro="" textlink="">
      <xdr:nvSpPr>
        <xdr:cNvPr id="2" name="TextBox 1"/>
        <xdr:cNvSpPr txBox="1"/>
      </xdr:nvSpPr>
      <xdr:spPr>
        <a:xfrm>
          <a:off x="6705600" y="133351"/>
          <a:ext cx="395287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3600">
              <a:solidFill>
                <a:schemeClr val="bg2"/>
              </a:solidFill>
            </a:rPr>
            <a:t>Sampla do BOOanna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8</xdr:col>
      <xdr:colOff>295275</xdr:colOff>
      <xdr:row>6</xdr:row>
      <xdr:rowOff>180975</xdr:rowOff>
    </xdr:to>
    <xdr:sp macro="" textlink="">
      <xdr:nvSpPr>
        <xdr:cNvPr id="2" name="TextBox 1"/>
        <xdr:cNvSpPr txBox="1"/>
      </xdr:nvSpPr>
      <xdr:spPr>
        <a:xfrm>
          <a:off x="2009775" y="381000"/>
          <a:ext cx="3952875" cy="942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3600">
              <a:solidFill>
                <a:schemeClr val="bg2"/>
              </a:solidFill>
            </a:rPr>
            <a:t>Sampla do BOOanna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209550</xdr:colOff>
      <xdr:row>2</xdr:row>
      <xdr:rowOff>200025</xdr:rowOff>
    </xdr:from>
    <xdr:to>
      <xdr:col>0</xdr:col>
      <xdr:colOff>1420378</xdr:colOff>
      <xdr:row>2</xdr:row>
      <xdr:rowOff>733425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276350"/>
          <a:ext cx="1210828" cy="53340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3</xdr:row>
      <xdr:rowOff>123825</xdr:rowOff>
    </xdr:from>
    <xdr:to>
      <xdr:col>0</xdr:col>
      <xdr:colOff>1518803</xdr:colOff>
      <xdr:row>3</xdr:row>
      <xdr:rowOff>755351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2085975"/>
          <a:ext cx="1480703" cy="631526"/>
        </a:xfrm>
        <a:prstGeom prst="rect">
          <a:avLst/>
        </a:prstGeom>
      </xdr:spPr>
    </xdr:pic>
    <xdr:clientData/>
  </xdr:twoCellAnchor>
  <xdr:twoCellAnchor editAs="absolute">
    <xdr:from>
      <xdr:col>0</xdr:col>
      <xdr:colOff>104775</xdr:colOff>
      <xdr:row>4</xdr:row>
      <xdr:rowOff>142875</xdr:rowOff>
    </xdr:from>
    <xdr:to>
      <xdr:col>0</xdr:col>
      <xdr:colOff>1452488</xdr:colOff>
      <xdr:row>4</xdr:row>
      <xdr:rowOff>771525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990850"/>
          <a:ext cx="1347713" cy="62865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5</xdr:row>
      <xdr:rowOff>133350</xdr:rowOff>
    </xdr:from>
    <xdr:to>
      <xdr:col>0</xdr:col>
      <xdr:colOff>1491141</xdr:colOff>
      <xdr:row>5</xdr:row>
      <xdr:rowOff>761683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3867150"/>
          <a:ext cx="1453041" cy="628333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6</xdr:row>
      <xdr:rowOff>114300</xdr:rowOff>
    </xdr:from>
    <xdr:to>
      <xdr:col>0</xdr:col>
      <xdr:colOff>1476375</xdr:colOff>
      <xdr:row>6</xdr:row>
      <xdr:rowOff>794056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4733925"/>
          <a:ext cx="1438275" cy="679756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47625</xdr:colOff>
      <xdr:row>7</xdr:row>
      <xdr:rowOff>142875</xdr:rowOff>
    </xdr:from>
    <xdr:to>
      <xdr:col>0</xdr:col>
      <xdr:colOff>1499694</xdr:colOff>
      <xdr:row>7</xdr:row>
      <xdr:rowOff>761999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5648325"/>
          <a:ext cx="1452069" cy="619124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8</xdr:row>
      <xdr:rowOff>133350</xdr:rowOff>
    </xdr:from>
    <xdr:to>
      <xdr:col>0</xdr:col>
      <xdr:colOff>1504950</xdr:colOff>
      <xdr:row>8</xdr:row>
      <xdr:rowOff>789736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6524625"/>
          <a:ext cx="1466850" cy="656386"/>
        </a:xfrm>
        <a:prstGeom prst="rect">
          <a:avLst/>
        </a:prstGeom>
      </xdr:spPr>
    </xdr:pic>
    <xdr:clientData/>
  </xdr:twoCellAnchor>
  <xdr:twoCellAnchor editAs="absolute">
    <xdr:from>
      <xdr:col>0</xdr:col>
      <xdr:colOff>333375</xdr:colOff>
      <xdr:row>9</xdr:row>
      <xdr:rowOff>47625</xdr:rowOff>
    </xdr:from>
    <xdr:to>
      <xdr:col>0</xdr:col>
      <xdr:colOff>1240849</xdr:colOff>
      <xdr:row>9</xdr:row>
      <xdr:rowOff>866775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3375" y="7324725"/>
          <a:ext cx="907474" cy="81915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10</xdr:row>
      <xdr:rowOff>190500</xdr:rowOff>
    </xdr:from>
    <xdr:to>
      <xdr:col>0</xdr:col>
      <xdr:colOff>1476375</xdr:colOff>
      <xdr:row>10</xdr:row>
      <xdr:rowOff>783404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8353425"/>
          <a:ext cx="1438275" cy="592904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11</xdr:row>
      <xdr:rowOff>133350</xdr:rowOff>
    </xdr:from>
    <xdr:to>
      <xdr:col>0</xdr:col>
      <xdr:colOff>1503319</xdr:colOff>
      <xdr:row>11</xdr:row>
      <xdr:rowOff>772337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" y="9182100"/>
          <a:ext cx="1474744" cy="638987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12</xdr:row>
      <xdr:rowOff>142875</xdr:rowOff>
    </xdr:from>
    <xdr:to>
      <xdr:col>0</xdr:col>
      <xdr:colOff>1468693</xdr:colOff>
      <xdr:row>12</xdr:row>
      <xdr:rowOff>758021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0077450"/>
          <a:ext cx="1430593" cy="615146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47625</xdr:colOff>
      <xdr:row>13</xdr:row>
      <xdr:rowOff>152400</xdr:rowOff>
    </xdr:from>
    <xdr:to>
      <xdr:col>0</xdr:col>
      <xdr:colOff>1411322</xdr:colOff>
      <xdr:row>13</xdr:row>
      <xdr:rowOff>714375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" y="10972800"/>
          <a:ext cx="1363697" cy="561975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14</xdr:row>
      <xdr:rowOff>161925</xdr:rowOff>
    </xdr:from>
    <xdr:to>
      <xdr:col>0</xdr:col>
      <xdr:colOff>1496615</xdr:colOff>
      <xdr:row>14</xdr:row>
      <xdr:rowOff>762000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75" y="11868150"/>
          <a:ext cx="1468040" cy="600075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15</xdr:row>
      <xdr:rowOff>123825</xdr:rowOff>
    </xdr:from>
    <xdr:to>
      <xdr:col>0</xdr:col>
      <xdr:colOff>1492327</xdr:colOff>
      <xdr:row>15</xdr:row>
      <xdr:rowOff>761999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" y="12715875"/>
          <a:ext cx="1454227" cy="638174"/>
        </a:xfrm>
        <a:prstGeom prst="rect">
          <a:avLst/>
        </a:prstGeom>
      </xdr:spPr>
    </xdr:pic>
    <xdr:clientData/>
  </xdr:twoCellAnchor>
  <xdr:twoCellAnchor editAs="absolute">
    <xdr:from>
      <xdr:col>0</xdr:col>
      <xdr:colOff>76200</xdr:colOff>
      <xdr:row>16</xdr:row>
      <xdr:rowOff>142875</xdr:rowOff>
    </xdr:from>
    <xdr:to>
      <xdr:col>0</xdr:col>
      <xdr:colOff>1459955</xdr:colOff>
      <xdr:row>16</xdr:row>
      <xdr:rowOff>742950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13620750"/>
          <a:ext cx="1383755" cy="600075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17</xdr:row>
      <xdr:rowOff>152400</xdr:rowOff>
    </xdr:from>
    <xdr:to>
      <xdr:col>0</xdr:col>
      <xdr:colOff>1497508</xdr:colOff>
      <xdr:row>17</xdr:row>
      <xdr:rowOff>752475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" y="14516100"/>
          <a:ext cx="1468933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</xdr:row>
      <xdr:rowOff>114300</xdr:rowOff>
    </xdr:from>
    <xdr:to>
      <xdr:col>0</xdr:col>
      <xdr:colOff>1480296</xdr:colOff>
      <xdr:row>1</xdr:row>
      <xdr:rowOff>775448</xdr:rowOff>
    </xdr:to>
    <xdr:pic>
      <xdr:nvPicPr>
        <xdr:cNvPr id="19" name="Picture 18"/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" y="304800"/>
          <a:ext cx="1423146" cy="6611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4"/>
  <sheetViews>
    <sheetView tabSelected="1" zoomScale="85" zoomScaleNormal="85" workbookViewId="0">
      <selection activeCell="L2" sqref="L2"/>
    </sheetView>
  </sheetViews>
  <sheetFormatPr defaultRowHeight="15" x14ac:dyDescent="0.25"/>
  <cols>
    <col min="1" max="1" width="27.5703125" style="2" customWidth="1"/>
    <col min="2" max="2" width="12.140625" style="2" customWidth="1"/>
    <col min="3" max="4" width="11.140625" style="2" customWidth="1"/>
    <col min="5" max="5" width="10.7109375" style="2" customWidth="1"/>
    <col min="6" max="6" width="10.85546875" style="2" customWidth="1"/>
    <col min="7" max="7" width="11" style="2" customWidth="1"/>
    <col min="8" max="8" width="11.28515625" style="2" customWidth="1"/>
    <col min="9" max="10" width="10.7109375" style="2" customWidth="1"/>
    <col min="11" max="11" width="10.42578125" style="2" customWidth="1"/>
    <col min="12" max="12" width="10.85546875" style="2" customWidth="1"/>
    <col min="13" max="13" width="10.7109375" style="2" customWidth="1"/>
    <col min="14" max="14" width="11" style="2" customWidth="1"/>
    <col min="15" max="15" width="11.42578125" style="2" customWidth="1"/>
    <col min="16" max="16" width="12.5703125" style="2" customWidth="1"/>
    <col min="17" max="17" width="11.5703125" style="2" customWidth="1"/>
    <col min="18" max="16384" width="9.140625" style="2"/>
  </cols>
  <sheetData>
    <row r="1" spans="1:17" ht="86.25" customHeight="1" x14ac:dyDescent="0.25">
      <c r="A1" s="122"/>
      <c r="B1" s="123"/>
      <c r="C1" s="123"/>
      <c r="D1" s="123"/>
      <c r="E1" s="124"/>
      <c r="F1" s="123"/>
      <c r="G1" s="123"/>
      <c r="H1" s="123"/>
      <c r="I1" s="123"/>
      <c r="J1" s="123"/>
      <c r="K1" s="124"/>
      <c r="L1" s="123"/>
      <c r="M1" s="123"/>
      <c r="N1" s="123"/>
      <c r="O1" s="123"/>
      <c r="P1" s="123"/>
      <c r="Q1" s="125"/>
    </row>
    <row r="2" spans="1:17" ht="26.25" customHeight="1" x14ac:dyDescent="0.35">
      <c r="A2" s="126" t="s">
        <v>161</v>
      </c>
      <c r="B2" s="127"/>
      <c r="C2" s="127"/>
      <c r="D2" s="127"/>
      <c r="E2" s="127"/>
      <c r="F2" s="127"/>
      <c r="G2" s="127"/>
      <c r="H2" s="127"/>
      <c r="I2" s="127"/>
      <c r="J2" s="127"/>
      <c r="K2" s="105"/>
      <c r="L2" s="112" t="s">
        <v>158</v>
      </c>
      <c r="M2" s="111"/>
      <c r="N2" s="111"/>
      <c r="O2" s="111"/>
      <c r="P2" s="111"/>
      <c r="Q2" s="106"/>
    </row>
    <row r="3" spans="1:17" x14ac:dyDescent="0.25">
      <c r="A3" s="130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2"/>
    </row>
    <row r="4" spans="1:17" x14ac:dyDescent="0.25">
      <c r="A4" s="21" t="s">
        <v>1</v>
      </c>
      <c r="B4" s="133"/>
      <c r="C4" s="134"/>
      <c r="D4" s="134"/>
      <c r="E4" s="134"/>
      <c r="F4" s="135"/>
      <c r="G4" s="5" t="s">
        <v>3</v>
      </c>
      <c r="H4" s="5"/>
      <c r="I4" s="133"/>
      <c r="J4" s="134"/>
      <c r="K4" s="135"/>
      <c r="L4" s="5" t="s">
        <v>4</v>
      </c>
      <c r="M4" s="5"/>
      <c r="N4" s="136"/>
      <c r="O4" s="137"/>
      <c r="P4" s="118" t="s">
        <v>106</v>
      </c>
      <c r="Q4" s="93" t="e">
        <f>'Tuarascáil Ráithiúil'!Q77</f>
        <v>#DIV/0!</v>
      </c>
    </row>
    <row r="5" spans="1:17" x14ac:dyDescent="0.25">
      <c r="A5" s="21" t="s">
        <v>2</v>
      </c>
      <c r="B5" s="133"/>
      <c r="C5" s="134"/>
      <c r="D5" s="134"/>
      <c r="E5" s="134"/>
      <c r="F5" s="135"/>
      <c r="G5" s="5" t="s">
        <v>6</v>
      </c>
      <c r="H5" s="5"/>
      <c r="I5" s="133"/>
      <c r="J5" s="134"/>
      <c r="K5" s="135"/>
      <c r="L5" s="5" t="s">
        <v>5</v>
      </c>
      <c r="M5" s="5"/>
      <c r="N5" s="133"/>
      <c r="O5" s="137"/>
      <c r="P5" s="118"/>
      <c r="Q5" s="93" t="e">
        <f>'Tuarascáil Ráithiúil'!Q78</f>
        <v>#DIV/0!</v>
      </c>
    </row>
    <row r="6" spans="1:17" ht="33" customHeight="1" x14ac:dyDescent="0.35">
      <c r="A6" s="23" t="s">
        <v>103</v>
      </c>
      <c r="B6" s="24" t="s">
        <v>23</v>
      </c>
      <c r="C6" s="52" t="s">
        <v>102</v>
      </c>
      <c r="D6" s="35" t="s">
        <v>109</v>
      </c>
      <c r="E6" s="35"/>
      <c r="F6" s="35"/>
      <c r="G6" s="35" t="s">
        <v>110</v>
      </c>
      <c r="H6" s="35"/>
      <c r="I6" s="35"/>
      <c r="J6" s="35" t="s">
        <v>111</v>
      </c>
      <c r="K6" s="35"/>
      <c r="L6" s="35"/>
      <c r="M6" s="35" t="s">
        <v>112</v>
      </c>
      <c r="N6" s="35"/>
      <c r="O6" s="35"/>
      <c r="P6" s="24" t="s">
        <v>107</v>
      </c>
      <c r="Q6" s="25" t="s">
        <v>22</v>
      </c>
    </row>
    <row r="7" spans="1:17" x14ac:dyDescent="0.25">
      <c r="A7" s="26" t="s">
        <v>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2"/>
    </row>
    <row r="8" spans="1:17" x14ac:dyDescent="0.25">
      <c r="A8" s="21" t="s">
        <v>8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70"/>
      <c r="P8" s="80">
        <f>SUM(D8,G8,J8,M8)</f>
        <v>0</v>
      </c>
      <c r="Q8" s="80">
        <f>B8-P8</f>
        <v>0</v>
      </c>
    </row>
    <row r="9" spans="1:17" x14ac:dyDescent="0.25">
      <c r="A9" s="21" t="s">
        <v>9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70"/>
      <c r="P9" s="80">
        <f t="shared" ref="P9:P10" si="0">SUM(D9,G9,J9,M9)</f>
        <v>0</v>
      </c>
      <c r="Q9" s="80">
        <f t="shared" ref="Q9:Q11" si="1">B9-P9</f>
        <v>0</v>
      </c>
    </row>
    <row r="10" spans="1:17" x14ac:dyDescent="0.25">
      <c r="A10" s="21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70"/>
      <c r="P10" s="80">
        <f t="shared" si="0"/>
        <v>0</v>
      </c>
      <c r="Q10" s="80">
        <f t="shared" si="1"/>
        <v>0</v>
      </c>
    </row>
    <row r="11" spans="1:17" x14ac:dyDescent="0.25">
      <c r="A11" s="26" t="s">
        <v>104</v>
      </c>
      <c r="B11" s="60">
        <f>SUM(B8:B10)</f>
        <v>0</v>
      </c>
      <c r="C11" s="60">
        <f>SUM(C8:C10)</f>
        <v>0</v>
      </c>
      <c r="D11" s="60">
        <f t="shared" ref="D11:M11" si="2">SUM(D8:D10)</f>
        <v>0</v>
      </c>
      <c r="E11" s="60"/>
      <c r="F11" s="60"/>
      <c r="G11" s="60">
        <f t="shared" si="2"/>
        <v>0</v>
      </c>
      <c r="H11" s="60"/>
      <c r="I11" s="60"/>
      <c r="J11" s="60">
        <f t="shared" si="2"/>
        <v>0</v>
      </c>
      <c r="K11" s="60"/>
      <c r="L11" s="60"/>
      <c r="M11" s="60">
        <f t="shared" si="2"/>
        <v>0</v>
      </c>
      <c r="N11" s="60"/>
      <c r="O11" s="60"/>
      <c r="P11" s="80">
        <f>SUM(D11:M11)</f>
        <v>0</v>
      </c>
      <c r="Q11" s="80">
        <f t="shared" si="1"/>
        <v>0</v>
      </c>
    </row>
    <row r="12" spans="1:17" x14ac:dyDescent="0.25">
      <c r="A12" s="27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2"/>
    </row>
    <row r="13" spans="1:17" ht="61.5" x14ac:dyDescent="0.35">
      <c r="A13" s="128" t="s">
        <v>24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28" t="s">
        <v>74</v>
      </c>
      <c r="Q13" s="29" t="s">
        <v>162</v>
      </c>
    </row>
    <row r="14" spans="1:17" x14ac:dyDescent="0.25">
      <c r="A14" s="30" t="s">
        <v>81</v>
      </c>
      <c r="B14" s="20"/>
      <c r="C14" s="16" t="s">
        <v>97</v>
      </c>
      <c r="D14" s="37" t="s">
        <v>11</v>
      </c>
      <c r="E14" s="37" t="s">
        <v>12</v>
      </c>
      <c r="F14" s="37" t="s">
        <v>13</v>
      </c>
      <c r="G14" s="37" t="s">
        <v>14</v>
      </c>
      <c r="H14" s="37" t="s">
        <v>15</v>
      </c>
      <c r="I14" s="37" t="s">
        <v>16</v>
      </c>
      <c r="J14" s="37" t="s">
        <v>98</v>
      </c>
      <c r="K14" s="37" t="s">
        <v>17</v>
      </c>
      <c r="L14" s="37" t="s">
        <v>18</v>
      </c>
      <c r="M14" s="37" t="s">
        <v>19</v>
      </c>
      <c r="N14" s="37" t="s">
        <v>20</v>
      </c>
      <c r="O14" s="37" t="s">
        <v>21</v>
      </c>
      <c r="P14" s="16"/>
      <c r="Q14" s="31"/>
    </row>
    <row r="15" spans="1:17" x14ac:dyDescent="0.25">
      <c r="A15" s="32" t="s">
        <v>34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2"/>
    </row>
    <row r="16" spans="1:17" x14ac:dyDescent="0.25">
      <c r="A16" s="4" t="s">
        <v>73</v>
      </c>
      <c r="B16" s="20"/>
      <c r="C16" s="56"/>
      <c r="D16" s="6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70"/>
      <c r="P16" s="58">
        <f>SUM(D16:O16)</f>
        <v>0</v>
      </c>
      <c r="Q16" s="94">
        <f>C16-P16</f>
        <v>0</v>
      </c>
    </row>
    <row r="17" spans="1:17" x14ac:dyDescent="0.25">
      <c r="A17" s="4" t="s">
        <v>163</v>
      </c>
      <c r="B17" s="20"/>
      <c r="C17" s="56"/>
      <c r="D17" s="63"/>
      <c r="E17" s="63"/>
      <c r="F17" s="63"/>
      <c r="G17" s="63"/>
      <c r="H17" s="63"/>
      <c r="I17" s="57"/>
      <c r="J17" s="57"/>
      <c r="K17" s="57"/>
      <c r="L17" s="57"/>
      <c r="M17" s="57"/>
      <c r="N17" s="57"/>
      <c r="O17" s="70"/>
      <c r="P17" s="58">
        <f t="shared" ref="P17:P69" si="3">SUM(D17:O17)</f>
        <v>0</v>
      </c>
      <c r="Q17" s="94">
        <f t="shared" ref="Q17:Q68" si="4">C17-P17</f>
        <v>0</v>
      </c>
    </row>
    <row r="18" spans="1:17" x14ac:dyDescent="0.25">
      <c r="A18" s="4" t="s">
        <v>164</v>
      </c>
      <c r="B18" s="20"/>
      <c r="C18" s="56"/>
      <c r="D18" s="63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70"/>
      <c r="P18" s="58">
        <f t="shared" si="3"/>
        <v>0</v>
      </c>
      <c r="Q18" s="94">
        <f t="shared" si="4"/>
        <v>0</v>
      </c>
    </row>
    <row r="19" spans="1:17" x14ac:dyDescent="0.25">
      <c r="A19" s="4" t="s">
        <v>165</v>
      </c>
      <c r="B19" s="20"/>
      <c r="C19" s="56"/>
      <c r="D19" s="63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70"/>
      <c r="P19" s="58">
        <f t="shared" si="3"/>
        <v>0</v>
      </c>
      <c r="Q19" s="94">
        <f t="shared" si="4"/>
        <v>0</v>
      </c>
    </row>
    <row r="20" spans="1:17" hidden="1" x14ac:dyDescent="0.25">
      <c r="A20" s="4" t="s">
        <v>166</v>
      </c>
      <c r="B20" s="20"/>
      <c r="C20" s="56"/>
      <c r="D20" s="63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70"/>
      <c r="P20" s="58">
        <f t="shared" si="3"/>
        <v>0</v>
      </c>
      <c r="Q20" s="94">
        <f t="shared" si="4"/>
        <v>0</v>
      </c>
    </row>
    <row r="21" spans="1:17" hidden="1" x14ac:dyDescent="0.25">
      <c r="A21" s="4" t="s">
        <v>167</v>
      </c>
      <c r="B21" s="20"/>
      <c r="C21" s="56"/>
      <c r="D21" s="63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70"/>
      <c r="P21" s="58">
        <f t="shared" si="3"/>
        <v>0</v>
      </c>
      <c r="Q21" s="94">
        <f t="shared" si="4"/>
        <v>0</v>
      </c>
    </row>
    <row r="22" spans="1:17" hidden="1" x14ac:dyDescent="0.25">
      <c r="A22" s="4" t="s">
        <v>168</v>
      </c>
      <c r="B22" s="20"/>
      <c r="C22" s="56"/>
      <c r="D22" s="63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70"/>
      <c r="P22" s="58">
        <f t="shared" si="3"/>
        <v>0</v>
      </c>
      <c r="Q22" s="94">
        <f t="shared" si="4"/>
        <v>0</v>
      </c>
    </row>
    <row r="23" spans="1:17" hidden="1" x14ac:dyDescent="0.25">
      <c r="A23" s="4" t="s">
        <v>169</v>
      </c>
      <c r="B23" s="20"/>
      <c r="C23" s="56"/>
      <c r="D23" s="63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70"/>
      <c r="P23" s="58">
        <f t="shared" si="3"/>
        <v>0</v>
      </c>
      <c r="Q23" s="94">
        <f t="shared" si="4"/>
        <v>0</v>
      </c>
    </row>
    <row r="24" spans="1:17" hidden="1" x14ac:dyDescent="0.25">
      <c r="A24" s="4" t="s">
        <v>170</v>
      </c>
      <c r="B24" s="20"/>
      <c r="C24" s="56"/>
      <c r="D24" s="63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70"/>
      <c r="P24" s="58">
        <f t="shared" si="3"/>
        <v>0</v>
      </c>
      <c r="Q24" s="94">
        <f t="shared" si="4"/>
        <v>0</v>
      </c>
    </row>
    <row r="25" spans="1:17" hidden="1" x14ac:dyDescent="0.25">
      <c r="A25" s="4" t="s">
        <v>171</v>
      </c>
      <c r="B25" s="20"/>
      <c r="C25" s="56"/>
      <c r="D25" s="63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70"/>
      <c r="P25" s="58">
        <f t="shared" si="3"/>
        <v>0</v>
      </c>
      <c r="Q25" s="94">
        <f t="shared" si="4"/>
        <v>0</v>
      </c>
    </row>
    <row r="26" spans="1:17" hidden="1" x14ac:dyDescent="0.25">
      <c r="A26" s="4" t="s">
        <v>172</v>
      </c>
      <c r="B26" s="20"/>
      <c r="C26" s="56"/>
      <c r="D26" s="63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70"/>
      <c r="P26" s="58">
        <f t="shared" si="3"/>
        <v>0</v>
      </c>
      <c r="Q26" s="94">
        <f t="shared" si="4"/>
        <v>0</v>
      </c>
    </row>
    <row r="27" spans="1:17" hidden="1" x14ac:dyDescent="0.25">
      <c r="A27" s="4" t="s">
        <v>173</v>
      </c>
      <c r="B27" s="20"/>
      <c r="C27" s="56"/>
      <c r="D27" s="63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70"/>
      <c r="P27" s="58">
        <f t="shared" si="3"/>
        <v>0</v>
      </c>
      <c r="Q27" s="94">
        <f t="shared" si="4"/>
        <v>0</v>
      </c>
    </row>
    <row r="28" spans="1:17" hidden="1" x14ac:dyDescent="0.25">
      <c r="A28" s="4" t="s">
        <v>174</v>
      </c>
      <c r="B28" s="20"/>
      <c r="C28" s="56"/>
      <c r="D28" s="63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70"/>
      <c r="P28" s="58">
        <f t="shared" si="3"/>
        <v>0</v>
      </c>
      <c r="Q28" s="94">
        <f t="shared" si="4"/>
        <v>0</v>
      </c>
    </row>
    <row r="29" spans="1:17" hidden="1" x14ac:dyDescent="0.25">
      <c r="A29" s="4" t="s">
        <v>175</v>
      </c>
      <c r="B29" s="20"/>
      <c r="C29" s="56"/>
      <c r="D29" s="63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70"/>
      <c r="P29" s="58">
        <f t="shared" si="3"/>
        <v>0</v>
      </c>
      <c r="Q29" s="94">
        <f t="shared" si="4"/>
        <v>0</v>
      </c>
    </row>
    <row r="30" spans="1:17" hidden="1" x14ac:dyDescent="0.25">
      <c r="A30" s="4" t="s">
        <v>176</v>
      </c>
      <c r="B30" s="20"/>
      <c r="C30" s="56"/>
      <c r="D30" s="63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70"/>
      <c r="P30" s="58">
        <f t="shared" si="3"/>
        <v>0</v>
      </c>
      <c r="Q30" s="94">
        <f t="shared" si="4"/>
        <v>0</v>
      </c>
    </row>
    <row r="31" spans="1:17" hidden="1" x14ac:dyDescent="0.25">
      <c r="A31" s="4" t="s">
        <v>177</v>
      </c>
      <c r="B31" s="20"/>
      <c r="C31" s="56"/>
      <c r="D31" s="63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70"/>
      <c r="P31" s="58">
        <f t="shared" si="3"/>
        <v>0</v>
      </c>
      <c r="Q31" s="94">
        <f t="shared" si="4"/>
        <v>0</v>
      </c>
    </row>
    <row r="32" spans="1:17" hidden="1" x14ac:dyDescent="0.25">
      <c r="A32" s="4" t="s">
        <v>178</v>
      </c>
      <c r="B32" s="20"/>
      <c r="C32" s="56"/>
      <c r="D32" s="63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70"/>
      <c r="P32" s="58">
        <f t="shared" si="3"/>
        <v>0</v>
      </c>
      <c r="Q32" s="94">
        <f t="shared" si="4"/>
        <v>0</v>
      </c>
    </row>
    <row r="33" spans="1:17" hidden="1" x14ac:dyDescent="0.25">
      <c r="A33" s="4" t="s">
        <v>179</v>
      </c>
      <c r="B33" s="20"/>
      <c r="C33" s="56"/>
      <c r="D33" s="63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70"/>
      <c r="P33" s="58">
        <f t="shared" si="3"/>
        <v>0</v>
      </c>
      <c r="Q33" s="94">
        <f t="shared" si="4"/>
        <v>0</v>
      </c>
    </row>
    <row r="34" spans="1:17" hidden="1" x14ac:dyDescent="0.25">
      <c r="A34" s="4" t="s">
        <v>180</v>
      </c>
      <c r="B34" s="20"/>
      <c r="C34" s="56"/>
      <c r="D34" s="63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70"/>
      <c r="P34" s="58">
        <f t="shared" si="3"/>
        <v>0</v>
      </c>
      <c r="Q34" s="94">
        <f t="shared" si="4"/>
        <v>0</v>
      </c>
    </row>
    <row r="35" spans="1:17" hidden="1" x14ac:dyDescent="0.25">
      <c r="A35" s="4" t="s">
        <v>181</v>
      </c>
      <c r="B35" s="20"/>
      <c r="C35" s="56"/>
      <c r="D35" s="63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70"/>
      <c r="P35" s="58">
        <f t="shared" si="3"/>
        <v>0</v>
      </c>
      <c r="Q35" s="94">
        <f t="shared" si="4"/>
        <v>0</v>
      </c>
    </row>
    <row r="36" spans="1:17" hidden="1" x14ac:dyDescent="0.25">
      <c r="A36" s="4" t="s">
        <v>182</v>
      </c>
      <c r="B36" s="20"/>
      <c r="C36" s="56"/>
      <c r="D36" s="63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70"/>
      <c r="P36" s="58">
        <f t="shared" si="3"/>
        <v>0</v>
      </c>
      <c r="Q36" s="94">
        <f t="shared" si="4"/>
        <v>0</v>
      </c>
    </row>
    <row r="37" spans="1:17" hidden="1" x14ac:dyDescent="0.25">
      <c r="A37" s="4" t="s">
        <v>183</v>
      </c>
      <c r="B37" s="20"/>
      <c r="C37" s="56"/>
      <c r="D37" s="63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70"/>
      <c r="P37" s="58">
        <f t="shared" si="3"/>
        <v>0</v>
      </c>
      <c r="Q37" s="94">
        <f t="shared" si="4"/>
        <v>0</v>
      </c>
    </row>
    <row r="38" spans="1:17" hidden="1" x14ac:dyDescent="0.25">
      <c r="A38" s="4" t="s">
        <v>184</v>
      </c>
      <c r="B38" s="20"/>
      <c r="C38" s="56"/>
      <c r="D38" s="63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70"/>
      <c r="P38" s="58">
        <f t="shared" si="3"/>
        <v>0</v>
      </c>
      <c r="Q38" s="94">
        <f t="shared" si="4"/>
        <v>0</v>
      </c>
    </row>
    <row r="39" spans="1:17" hidden="1" x14ac:dyDescent="0.25">
      <c r="A39" s="4" t="s">
        <v>185</v>
      </c>
      <c r="B39" s="20"/>
      <c r="C39" s="56"/>
      <c r="D39" s="63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70"/>
      <c r="P39" s="58">
        <f t="shared" si="3"/>
        <v>0</v>
      </c>
      <c r="Q39" s="94">
        <f t="shared" si="4"/>
        <v>0</v>
      </c>
    </row>
    <row r="40" spans="1:17" hidden="1" x14ac:dyDescent="0.25">
      <c r="A40" s="4" t="s">
        <v>186</v>
      </c>
      <c r="B40" s="20"/>
      <c r="C40" s="56"/>
      <c r="D40" s="63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70"/>
      <c r="P40" s="58">
        <f t="shared" si="3"/>
        <v>0</v>
      </c>
      <c r="Q40" s="94">
        <f t="shared" si="4"/>
        <v>0</v>
      </c>
    </row>
    <row r="41" spans="1:17" hidden="1" x14ac:dyDescent="0.25">
      <c r="A41" s="4" t="s">
        <v>187</v>
      </c>
      <c r="B41" s="20"/>
      <c r="C41" s="56"/>
      <c r="D41" s="63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70"/>
      <c r="P41" s="58">
        <f t="shared" si="3"/>
        <v>0</v>
      </c>
      <c r="Q41" s="94">
        <f t="shared" si="4"/>
        <v>0</v>
      </c>
    </row>
    <row r="42" spans="1:17" hidden="1" x14ac:dyDescent="0.25">
      <c r="A42" s="4" t="s">
        <v>188</v>
      </c>
      <c r="B42" s="20"/>
      <c r="C42" s="56"/>
      <c r="D42" s="63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70"/>
      <c r="P42" s="58">
        <f t="shared" si="3"/>
        <v>0</v>
      </c>
      <c r="Q42" s="94">
        <f t="shared" si="4"/>
        <v>0</v>
      </c>
    </row>
    <row r="43" spans="1:17" hidden="1" x14ac:dyDescent="0.25">
      <c r="A43" s="4" t="s">
        <v>189</v>
      </c>
      <c r="B43" s="20"/>
      <c r="C43" s="56"/>
      <c r="D43" s="63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70"/>
      <c r="P43" s="58">
        <f t="shared" si="3"/>
        <v>0</v>
      </c>
      <c r="Q43" s="94">
        <f t="shared" si="4"/>
        <v>0</v>
      </c>
    </row>
    <row r="44" spans="1:17" hidden="1" x14ac:dyDescent="0.25">
      <c r="A44" s="4" t="s">
        <v>190</v>
      </c>
      <c r="B44" s="20"/>
      <c r="C44" s="56"/>
      <c r="D44" s="63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70"/>
      <c r="P44" s="58">
        <f t="shared" si="3"/>
        <v>0</v>
      </c>
      <c r="Q44" s="94">
        <f t="shared" si="4"/>
        <v>0</v>
      </c>
    </row>
    <row r="45" spans="1:17" hidden="1" x14ac:dyDescent="0.25">
      <c r="A45" s="4" t="s">
        <v>191</v>
      </c>
      <c r="B45" s="20"/>
      <c r="C45" s="56"/>
      <c r="D45" s="63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70"/>
      <c r="P45" s="58">
        <f t="shared" si="3"/>
        <v>0</v>
      </c>
      <c r="Q45" s="94">
        <f t="shared" si="4"/>
        <v>0</v>
      </c>
    </row>
    <row r="46" spans="1:17" hidden="1" x14ac:dyDescent="0.25">
      <c r="A46" s="4" t="s">
        <v>192</v>
      </c>
      <c r="B46" s="20"/>
      <c r="C46" s="56"/>
      <c r="D46" s="63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70"/>
      <c r="P46" s="58">
        <f t="shared" si="3"/>
        <v>0</v>
      </c>
      <c r="Q46" s="94">
        <f t="shared" si="4"/>
        <v>0</v>
      </c>
    </row>
    <row r="47" spans="1:17" hidden="1" x14ac:dyDescent="0.25">
      <c r="A47" s="4" t="s">
        <v>193</v>
      </c>
      <c r="B47" s="20"/>
      <c r="C47" s="56"/>
      <c r="D47" s="63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70"/>
      <c r="P47" s="58">
        <f t="shared" si="3"/>
        <v>0</v>
      </c>
      <c r="Q47" s="94">
        <f t="shared" si="4"/>
        <v>0</v>
      </c>
    </row>
    <row r="48" spans="1:17" hidden="1" x14ac:dyDescent="0.25">
      <c r="A48" s="4" t="s">
        <v>194</v>
      </c>
      <c r="B48" s="20"/>
      <c r="C48" s="56"/>
      <c r="D48" s="63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70"/>
      <c r="P48" s="58">
        <f t="shared" si="3"/>
        <v>0</v>
      </c>
      <c r="Q48" s="94">
        <f t="shared" si="4"/>
        <v>0</v>
      </c>
    </row>
    <row r="49" spans="1:17" hidden="1" x14ac:dyDescent="0.25">
      <c r="A49" s="4" t="s">
        <v>195</v>
      </c>
      <c r="B49" s="20"/>
      <c r="C49" s="56"/>
      <c r="D49" s="63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70"/>
      <c r="P49" s="58">
        <f t="shared" si="3"/>
        <v>0</v>
      </c>
      <c r="Q49" s="94">
        <f t="shared" si="4"/>
        <v>0</v>
      </c>
    </row>
    <row r="50" spans="1:17" hidden="1" x14ac:dyDescent="0.25">
      <c r="A50" s="4" t="s">
        <v>196</v>
      </c>
      <c r="B50" s="20"/>
      <c r="C50" s="56"/>
      <c r="D50" s="63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70"/>
      <c r="P50" s="58">
        <f t="shared" si="3"/>
        <v>0</v>
      </c>
      <c r="Q50" s="94">
        <f t="shared" si="4"/>
        <v>0</v>
      </c>
    </row>
    <row r="51" spans="1:17" hidden="1" x14ac:dyDescent="0.25">
      <c r="A51" s="4" t="s">
        <v>197</v>
      </c>
      <c r="B51" s="20"/>
      <c r="C51" s="56"/>
      <c r="D51" s="63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70"/>
      <c r="P51" s="58">
        <f t="shared" si="3"/>
        <v>0</v>
      </c>
      <c r="Q51" s="94">
        <f t="shared" si="4"/>
        <v>0</v>
      </c>
    </row>
    <row r="52" spans="1:17" hidden="1" x14ac:dyDescent="0.25">
      <c r="A52" s="4" t="s">
        <v>198</v>
      </c>
      <c r="B52" s="20"/>
      <c r="C52" s="56"/>
      <c r="D52" s="63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70"/>
      <c r="P52" s="58">
        <f t="shared" si="3"/>
        <v>0</v>
      </c>
      <c r="Q52" s="94">
        <f t="shared" si="4"/>
        <v>0</v>
      </c>
    </row>
    <row r="53" spans="1:17" hidden="1" x14ac:dyDescent="0.25">
      <c r="A53" s="4" t="s">
        <v>199</v>
      </c>
      <c r="B53" s="20"/>
      <c r="C53" s="56"/>
      <c r="D53" s="63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70"/>
      <c r="P53" s="58">
        <f t="shared" si="3"/>
        <v>0</v>
      </c>
      <c r="Q53" s="94">
        <f t="shared" si="4"/>
        <v>0</v>
      </c>
    </row>
    <row r="54" spans="1:17" hidden="1" x14ac:dyDescent="0.25">
      <c r="A54" s="4" t="s">
        <v>200</v>
      </c>
      <c r="B54" s="20"/>
      <c r="C54" s="56"/>
      <c r="D54" s="63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70"/>
      <c r="P54" s="58">
        <f t="shared" si="3"/>
        <v>0</v>
      </c>
      <c r="Q54" s="94">
        <f t="shared" si="4"/>
        <v>0</v>
      </c>
    </row>
    <row r="55" spans="1:17" hidden="1" x14ac:dyDescent="0.25">
      <c r="A55" s="4" t="s">
        <v>201</v>
      </c>
      <c r="B55" s="20"/>
      <c r="C55" s="56"/>
      <c r="D55" s="63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70"/>
      <c r="P55" s="58">
        <f t="shared" si="3"/>
        <v>0</v>
      </c>
      <c r="Q55" s="94">
        <f t="shared" si="4"/>
        <v>0</v>
      </c>
    </row>
    <row r="56" spans="1:17" hidden="1" x14ac:dyDescent="0.25">
      <c r="A56" s="4" t="s">
        <v>202</v>
      </c>
      <c r="B56" s="20"/>
      <c r="C56" s="56"/>
      <c r="D56" s="63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70"/>
      <c r="P56" s="58">
        <f t="shared" si="3"/>
        <v>0</v>
      </c>
      <c r="Q56" s="94">
        <f t="shared" si="4"/>
        <v>0</v>
      </c>
    </row>
    <row r="57" spans="1:17" hidden="1" x14ac:dyDescent="0.25">
      <c r="A57" s="6" t="s">
        <v>25</v>
      </c>
      <c r="B57" s="20"/>
      <c r="C57" s="56"/>
      <c r="D57" s="63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70"/>
      <c r="P57" s="58">
        <f t="shared" si="3"/>
        <v>0</v>
      </c>
      <c r="Q57" s="94">
        <f t="shared" si="4"/>
        <v>0</v>
      </c>
    </row>
    <row r="58" spans="1:17" x14ac:dyDescent="0.25">
      <c r="A58" s="6" t="s">
        <v>108</v>
      </c>
      <c r="B58" s="20"/>
      <c r="C58" s="56"/>
      <c r="D58" s="63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70"/>
      <c r="P58" s="58">
        <f t="shared" si="3"/>
        <v>0</v>
      </c>
      <c r="Q58" s="94">
        <f t="shared" si="4"/>
        <v>0</v>
      </c>
    </row>
    <row r="59" spans="1:17" x14ac:dyDescent="0.25">
      <c r="A59" s="4" t="s">
        <v>32</v>
      </c>
      <c r="B59" s="20"/>
      <c r="C59" s="56"/>
      <c r="D59" s="63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70"/>
      <c r="P59" s="58">
        <f t="shared" si="3"/>
        <v>0</v>
      </c>
      <c r="Q59" s="94">
        <f t="shared" si="4"/>
        <v>0</v>
      </c>
    </row>
    <row r="60" spans="1:17" x14ac:dyDescent="0.25">
      <c r="A60" s="4" t="s">
        <v>203</v>
      </c>
      <c r="B60" s="20"/>
      <c r="C60" s="56"/>
      <c r="D60" s="63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70"/>
      <c r="P60" s="58">
        <f t="shared" si="3"/>
        <v>0</v>
      </c>
      <c r="Q60" s="94">
        <f t="shared" si="4"/>
        <v>0</v>
      </c>
    </row>
    <row r="61" spans="1:17" x14ac:dyDescent="0.25">
      <c r="A61" s="8" t="s">
        <v>204</v>
      </c>
      <c r="B61" s="20"/>
      <c r="C61" s="71"/>
      <c r="D61" s="65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72"/>
      <c r="P61" s="58">
        <f t="shared" si="3"/>
        <v>0</v>
      </c>
      <c r="Q61" s="94">
        <f t="shared" si="4"/>
        <v>0</v>
      </c>
    </row>
    <row r="62" spans="1:17" x14ac:dyDescent="0.25">
      <c r="A62" s="32" t="s">
        <v>26</v>
      </c>
      <c r="B62" s="20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22"/>
    </row>
    <row r="63" spans="1:17" x14ac:dyDescent="0.25">
      <c r="A63" s="36" t="s">
        <v>28</v>
      </c>
      <c r="B63" s="20"/>
      <c r="C63" s="74"/>
      <c r="D63" s="75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7"/>
      <c r="P63" s="58">
        <f t="shared" si="3"/>
        <v>0</v>
      </c>
      <c r="Q63" s="94">
        <f t="shared" si="4"/>
        <v>0</v>
      </c>
    </row>
    <row r="64" spans="1:17" x14ac:dyDescent="0.25">
      <c r="A64" s="7" t="s">
        <v>29</v>
      </c>
      <c r="B64" s="20"/>
      <c r="C64" s="56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58">
        <f t="shared" si="3"/>
        <v>0</v>
      </c>
      <c r="Q64" s="94">
        <f t="shared" si="4"/>
        <v>0</v>
      </c>
    </row>
    <row r="65" spans="1:17" x14ac:dyDescent="0.25">
      <c r="A65" s="7" t="s">
        <v>27</v>
      </c>
      <c r="B65" s="20"/>
      <c r="C65" s="56"/>
      <c r="D65" s="63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70"/>
      <c r="P65" s="58">
        <f t="shared" si="3"/>
        <v>0</v>
      </c>
      <c r="Q65" s="94">
        <f t="shared" si="4"/>
        <v>0</v>
      </c>
    </row>
    <row r="66" spans="1:17" x14ac:dyDescent="0.25">
      <c r="A66" s="7" t="s">
        <v>30</v>
      </c>
      <c r="B66" s="20"/>
      <c r="C66" s="56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57"/>
      <c r="O66" s="70"/>
      <c r="P66" s="58">
        <f t="shared" si="3"/>
        <v>0</v>
      </c>
      <c r="Q66" s="94">
        <f t="shared" si="4"/>
        <v>0</v>
      </c>
    </row>
    <row r="67" spans="1:17" x14ac:dyDescent="0.25">
      <c r="A67" s="3" t="s">
        <v>31</v>
      </c>
      <c r="B67" s="20"/>
      <c r="C67" s="56"/>
      <c r="D67" s="63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70"/>
      <c r="P67" s="58">
        <f t="shared" si="3"/>
        <v>0</v>
      </c>
      <c r="Q67" s="94">
        <f t="shared" si="4"/>
        <v>0</v>
      </c>
    </row>
    <row r="68" spans="1:17" x14ac:dyDescent="0.25">
      <c r="A68" s="8" t="s">
        <v>205</v>
      </c>
      <c r="B68" s="20"/>
      <c r="C68" s="71"/>
      <c r="D68" s="65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72"/>
      <c r="P68" s="78">
        <f t="shared" si="3"/>
        <v>0</v>
      </c>
      <c r="Q68" s="94">
        <f t="shared" si="4"/>
        <v>0</v>
      </c>
    </row>
    <row r="69" spans="1:17" x14ac:dyDescent="0.25">
      <c r="A69" s="26" t="s">
        <v>33</v>
      </c>
      <c r="B69" s="20"/>
      <c r="C69" s="58">
        <f>SUM(C16:C68)</f>
        <v>0</v>
      </c>
      <c r="D69" s="58">
        <f>SUM(D16:D68)</f>
        <v>0</v>
      </c>
      <c r="E69" s="58">
        <f t="shared" ref="E69:O69" si="5">SUM(E16:E68)</f>
        <v>0</v>
      </c>
      <c r="F69" s="58">
        <f t="shared" si="5"/>
        <v>0</v>
      </c>
      <c r="G69" s="58">
        <f t="shared" si="5"/>
        <v>0</v>
      </c>
      <c r="H69" s="58">
        <f t="shared" si="5"/>
        <v>0</v>
      </c>
      <c r="I69" s="58">
        <f t="shared" si="5"/>
        <v>0</v>
      </c>
      <c r="J69" s="58">
        <f t="shared" si="5"/>
        <v>0</v>
      </c>
      <c r="K69" s="58">
        <f t="shared" si="5"/>
        <v>0</v>
      </c>
      <c r="L69" s="58">
        <f t="shared" si="5"/>
        <v>0</v>
      </c>
      <c r="M69" s="58">
        <f t="shared" si="5"/>
        <v>0</v>
      </c>
      <c r="N69" s="58">
        <f t="shared" si="5"/>
        <v>0</v>
      </c>
      <c r="O69" s="79">
        <f t="shared" si="5"/>
        <v>0</v>
      </c>
      <c r="P69" s="59">
        <f t="shared" si="3"/>
        <v>0</v>
      </c>
      <c r="Q69" s="61">
        <f>C69-P69</f>
        <v>0</v>
      </c>
    </row>
    <row r="70" spans="1:17" x14ac:dyDescent="0.25">
      <c r="A70" s="27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2"/>
    </row>
    <row r="71" spans="1:17" x14ac:dyDescent="0.25">
      <c r="A71" s="30" t="s">
        <v>82</v>
      </c>
      <c r="B71" s="20"/>
      <c r="C71" s="16" t="s">
        <v>206</v>
      </c>
      <c r="D71" s="37" t="s">
        <v>207</v>
      </c>
      <c r="E71" s="37" t="s">
        <v>208</v>
      </c>
      <c r="F71" s="37" t="s">
        <v>209</v>
      </c>
      <c r="G71" s="37" t="s">
        <v>210</v>
      </c>
      <c r="H71" s="37" t="s">
        <v>211</v>
      </c>
      <c r="I71" s="37" t="s">
        <v>212</v>
      </c>
      <c r="J71" s="37" t="s">
        <v>213</v>
      </c>
      <c r="K71" s="37" t="s">
        <v>214</v>
      </c>
      <c r="L71" s="37" t="s">
        <v>215</v>
      </c>
      <c r="M71" s="37" t="s">
        <v>216</v>
      </c>
      <c r="N71" s="37" t="s">
        <v>217</v>
      </c>
      <c r="O71" s="37" t="s">
        <v>218</v>
      </c>
      <c r="P71" s="16"/>
      <c r="Q71" s="31"/>
    </row>
    <row r="72" spans="1:17" x14ac:dyDescent="0.25">
      <c r="A72" s="32" t="s">
        <v>35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2"/>
    </row>
    <row r="73" spans="1:17" x14ac:dyDescent="0.25">
      <c r="A73" s="4" t="s">
        <v>219</v>
      </c>
      <c r="B73" s="20"/>
      <c r="C73" s="56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8">
        <f t="shared" ref="P73:P111" si="6">SUM(D73:O73)</f>
        <v>0</v>
      </c>
      <c r="Q73" s="94">
        <f t="shared" ref="Q73:Q109" si="7">C73-P73</f>
        <v>0</v>
      </c>
    </row>
    <row r="74" spans="1:17" x14ac:dyDescent="0.25">
      <c r="A74" s="4" t="s">
        <v>220</v>
      </c>
      <c r="B74" s="20"/>
      <c r="C74" s="56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8">
        <f t="shared" si="6"/>
        <v>0</v>
      </c>
      <c r="Q74" s="94">
        <f t="shared" si="7"/>
        <v>0</v>
      </c>
    </row>
    <row r="75" spans="1:17" x14ac:dyDescent="0.25">
      <c r="A75" s="4" t="s">
        <v>221</v>
      </c>
      <c r="B75" s="20"/>
      <c r="C75" s="56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8">
        <f t="shared" si="6"/>
        <v>0</v>
      </c>
      <c r="Q75" s="94">
        <f t="shared" si="7"/>
        <v>0</v>
      </c>
    </row>
    <row r="76" spans="1:17" x14ac:dyDescent="0.25">
      <c r="A76" s="4" t="s">
        <v>222</v>
      </c>
      <c r="B76" s="20"/>
      <c r="C76" s="56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8">
        <f t="shared" si="6"/>
        <v>0</v>
      </c>
      <c r="Q76" s="94">
        <f t="shared" si="7"/>
        <v>0</v>
      </c>
    </row>
    <row r="77" spans="1:17" x14ac:dyDescent="0.25">
      <c r="A77" s="4" t="s">
        <v>223</v>
      </c>
      <c r="B77" s="20"/>
      <c r="C77" s="56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8">
        <f t="shared" si="6"/>
        <v>0</v>
      </c>
      <c r="Q77" s="94">
        <f t="shared" si="7"/>
        <v>0</v>
      </c>
    </row>
    <row r="78" spans="1:17" hidden="1" x14ac:dyDescent="0.25">
      <c r="A78" s="4" t="s">
        <v>224</v>
      </c>
      <c r="B78" s="20"/>
      <c r="C78" s="56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8">
        <f t="shared" si="6"/>
        <v>0</v>
      </c>
      <c r="Q78" s="94">
        <f t="shared" si="7"/>
        <v>0</v>
      </c>
    </row>
    <row r="79" spans="1:17" hidden="1" x14ac:dyDescent="0.25">
      <c r="A79" s="4" t="s">
        <v>225</v>
      </c>
      <c r="B79" s="20"/>
      <c r="C79" s="56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8">
        <f t="shared" si="6"/>
        <v>0</v>
      </c>
      <c r="Q79" s="94">
        <f t="shared" si="7"/>
        <v>0</v>
      </c>
    </row>
    <row r="80" spans="1:17" hidden="1" x14ac:dyDescent="0.25">
      <c r="A80" s="4" t="s">
        <v>226</v>
      </c>
      <c r="B80" s="20"/>
      <c r="C80" s="56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8">
        <f t="shared" si="6"/>
        <v>0</v>
      </c>
      <c r="Q80" s="94">
        <f t="shared" si="7"/>
        <v>0</v>
      </c>
    </row>
    <row r="81" spans="1:17" hidden="1" x14ac:dyDescent="0.25">
      <c r="A81" s="4" t="s">
        <v>227</v>
      </c>
      <c r="B81" s="20"/>
      <c r="C81" s="56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8">
        <f t="shared" si="6"/>
        <v>0</v>
      </c>
      <c r="Q81" s="94">
        <f t="shared" si="7"/>
        <v>0</v>
      </c>
    </row>
    <row r="82" spans="1:17" hidden="1" x14ac:dyDescent="0.25">
      <c r="A82" s="4" t="s">
        <v>228</v>
      </c>
      <c r="B82" s="20"/>
      <c r="C82" s="56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8">
        <f t="shared" si="6"/>
        <v>0</v>
      </c>
      <c r="Q82" s="94">
        <f t="shared" si="7"/>
        <v>0</v>
      </c>
    </row>
    <row r="83" spans="1:17" hidden="1" x14ac:dyDescent="0.25">
      <c r="A83" s="4" t="s">
        <v>229</v>
      </c>
      <c r="B83" s="20"/>
      <c r="C83" s="56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8">
        <f t="shared" si="6"/>
        <v>0</v>
      </c>
      <c r="Q83" s="94">
        <f t="shared" si="7"/>
        <v>0</v>
      </c>
    </row>
    <row r="84" spans="1:17" hidden="1" x14ac:dyDescent="0.25">
      <c r="A84" s="4" t="s">
        <v>230</v>
      </c>
      <c r="B84" s="20"/>
      <c r="C84" s="56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8">
        <f t="shared" si="6"/>
        <v>0</v>
      </c>
      <c r="Q84" s="94">
        <f t="shared" si="7"/>
        <v>0</v>
      </c>
    </row>
    <row r="85" spans="1:17" hidden="1" x14ac:dyDescent="0.25">
      <c r="A85" s="4" t="s">
        <v>231</v>
      </c>
      <c r="B85" s="20"/>
      <c r="C85" s="56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8">
        <f t="shared" si="6"/>
        <v>0</v>
      </c>
      <c r="Q85" s="94">
        <f t="shared" si="7"/>
        <v>0</v>
      </c>
    </row>
    <row r="86" spans="1:17" hidden="1" x14ac:dyDescent="0.25">
      <c r="A86" s="4" t="s">
        <v>232</v>
      </c>
      <c r="B86" s="20"/>
      <c r="C86" s="56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8">
        <f t="shared" si="6"/>
        <v>0</v>
      </c>
      <c r="Q86" s="94">
        <f t="shared" si="7"/>
        <v>0</v>
      </c>
    </row>
    <row r="87" spans="1:17" hidden="1" x14ac:dyDescent="0.25">
      <c r="A87" s="4" t="s">
        <v>233</v>
      </c>
      <c r="B87" s="20"/>
      <c r="C87" s="56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8">
        <f t="shared" si="6"/>
        <v>0</v>
      </c>
      <c r="Q87" s="94">
        <f t="shared" si="7"/>
        <v>0</v>
      </c>
    </row>
    <row r="88" spans="1:17" x14ac:dyDescent="0.25">
      <c r="A88" s="7" t="s">
        <v>234</v>
      </c>
      <c r="B88" s="20"/>
      <c r="C88" s="56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8">
        <f t="shared" si="6"/>
        <v>0</v>
      </c>
      <c r="Q88" s="94">
        <f t="shared" si="7"/>
        <v>0</v>
      </c>
    </row>
    <row r="89" spans="1:17" x14ac:dyDescent="0.25">
      <c r="A89" s="7" t="s">
        <v>235</v>
      </c>
      <c r="B89" s="20"/>
      <c r="C89" s="56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8">
        <f t="shared" si="6"/>
        <v>0</v>
      </c>
      <c r="Q89" s="94">
        <f t="shared" si="7"/>
        <v>0</v>
      </c>
    </row>
    <row r="90" spans="1:17" x14ac:dyDescent="0.25">
      <c r="A90" s="3" t="s">
        <v>236</v>
      </c>
      <c r="B90" s="20"/>
      <c r="C90" s="56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8">
        <f t="shared" si="6"/>
        <v>0</v>
      </c>
      <c r="Q90" s="94">
        <f t="shared" si="7"/>
        <v>0</v>
      </c>
    </row>
    <row r="91" spans="1:17" x14ac:dyDescent="0.25">
      <c r="A91" s="3" t="s">
        <v>237</v>
      </c>
      <c r="B91" s="20"/>
      <c r="C91" s="56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8">
        <f t="shared" si="6"/>
        <v>0</v>
      </c>
      <c r="Q91" s="94">
        <f t="shared" si="7"/>
        <v>0</v>
      </c>
    </row>
    <row r="92" spans="1:17" x14ac:dyDescent="0.25">
      <c r="A92" s="3" t="s">
        <v>238</v>
      </c>
      <c r="B92" s="20"/>
      <c r="C92" s="56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8">
        <f t="shared" si="6"/>
        <v>0</v>
      </c>
      <c r="Q92" s="94">
        <f t="shared" si="7"/>
        <v>0</v>
      </c>
    </row>
    <row r="93" spans="1:17" x14ac:dyDescent="0.25">
      <c r="A93" s="26" t="s">
        <v>99</v>
      </c>
      <c r="B93" s="20"/>
      <c r="C93" s="58">
        <f>SUM(C73:C92)</f>
        <v>0</v>
      </c>
      <c r="D93" s="58">
        <f>SUM(D73:D92)</f>
        <v>0</v>
      </c>
      <c r="E93" s="58">
        <f t="shared" ref="E93:O93" si="8">SUM(E73:E92)</f>
        <v>0</v>
      </c>
      <c r="F93" s="58">
        <f t="shared" si="8"/>
        <v>0</v>
      </c>
      <c r="G93" s="58">
        <f t="shared" si="8"/>
        <v>0</v>
      </c>
      <c r="H93" s="58">
        <f t="shared" si="8"/>
        <v>0</v>
      </c>
      <c r="I93" s="58">
        <f t="shared" si="8"/>
        <v>0</v>
      </c>
      <c r="J93" s="58">
        <f t="shared" si="8"/>
        <v>0</v>
      </c>
      <c r="K93" s="58">
        <f t="shared" si="8"/>
        <v>0</v>
      </c>
      <c r="L93" s="58">
        <f t="shared" si="8"/>
        <v>0</v>
      </c>
      <c r="M93" s="58">
        <f t="shared" si="8"/>
        <v>0</v>
      </c>
      <c r="N93" s="58">
        <f t="shared" si="8"/>
        <v>0</v>
      </c>
      <c r="O93" s="58">
        <f t="shared" si="8"/>
        <v>0</v>
      </c>
      <c r="P93" s="69">
        <f t="shared" si="6"/>
        <v>0</v>
      </c>
      <c r="Q93" s="94">
        <f t="shared" si="7"/>
        <v>0</v>
      </c>
    </row>
    <row r="94" spans="1:17" x14ac:dyDescent="0.25">
      <c r="A94" s="32" t="s">
        <v>36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2"/>
    </row>
    <row r="95" spans="1:17" x14ac:dyDescent="0.25">
      <c r="A95" s="7" t="s">
        <v>37</v>
      </c>
      <c r="B95" s="20"/>
      <c r="C95" s="56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8">
        <f t="shared" si="6"/>
        <v>0</v>
      </c>
      <c r="Q95" s="94">
        <f t="shared" si="7"/>
        <v>0</v>
      </c>
    </row>
    <row r="96" spans="1:17" x14ac:dyDescent="0.25">
      <c r="A96" s="7" t="s">
        <v>38</v>
      </c>
      <c r="B96" s="20"/>
      <c r="C96" s="56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8">
        <f t="shared" si="6"/>
        <v>0</v>
      </c>
      <c r="Q96" s="94">
        <f t="shared" si="7"/>
        <v>0</v>
      </c>
    </row>
    <row r="97" spans="1:17" x14ac:dyDescent="0.25">
      <c r="A97" s="7" t="s">
        <v>39</v>
      </c>
      <c r="B97" s="20"/>
      <c r="C97" s="56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8">
        <f t="shared" si="6"/>
        <v>0</v>
      </c>
      <c r="Q97" s="94">
        <f t="shared" si="7"/>
        <v>0</v>
      </c>
    </row>
    <row r="98" spans="1:17" x14ac:dyDescent="0.25">
      <c r="A98" s="7" t="s">
        <v>40</v>
      </c>
      <c r="B98" s="20"/>
      <c r="C98" s="56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8">
        <f t="shared" si="6"/>
        <v>0</v>
      </c>
      <c r="Q98" s="94">
        <f t="shared" si="7"/>
        <v>0</v>
      </c>
    </row>
    <row r="99" spans="1:17" x14ac:dyDescent="0.25">
      <c r="A99" s="7" t="s">
        <v>41</v>
      </c>
      <c r="B99" s="20"/>
      <c r="C99" s="56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8">
        <f t="shared" si="6"/>
        <v>0</v>
      </c>
      <c r="Q99" s="94">
        <f t="shared" si="7"/>
        <v>0</v>
      </c>
    </row>
    <row r="100" spans="1:17" x14ac:dyDescent="0.25">
      <c r="A100" s="7" t="s">
        <v>42</v>
      </c>
      <c r="B100" s="20"/>
      <c r="C100" s="56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8">
        <f t="shared" si="6"/>
        <v>0</v>
      </c>
      <c r="Q100" s="94">
        <f t="shared" si="7"/>
        <v>0</v>
      </c>
    </row>
    <row r="101" spans="1:17" x14ac:dyDescent="0.25">
      <c r="A101" s="7" t="s">
        <v>43</v>
      </c>
      <c r="B101" s="20"/>
      <c r="C101" s="56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8">
        <f t="shared" si="6"/>
        <v>0</v>
      </c>
      <c r="Q101" s="94">
        <f t="shared" si="7"/>
        <v>0</v>
      </c>
    </row>
    <row r="102" spans="1:17" x14ac:dyDescent="0.25">
      <c r="A102" s="7" t="s">
        <v>44</v>
      </c>
      <c r="B102" s="20"/>
      <c r="C102" s="56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8">
        <f t="shared" si="6"/>
        <v>0</v>
      </c>
      <c r="Q102" s="94">
        <f t="shared" si="7"/>
        <v>0</v>
      </c>
    </row>
    <row r="103" spans="1:17" x14ac:dyDescent="0.25">
      <c r="A103" s="7" t="s">
        <v>45</v>
      </c>
      <c r="B103" s="20"/>
      <c r="C103" s="56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8">
        <f t="shared" si="6"/>
        <v>0</v>
      </c>
      <c r="Q103" s="94">
        <f t="shared" si="7"/>
        <v>0</v>
      </c>
    </row>
    <row r="104" spans="1:17" x14ac:dyDescent="0.25">
      <c r="A104" s="7" t="s">
        <v>46</v>
      </c>
      <c r="B104" s="20"/>
      <c r="C104" s="56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8">
        <f t="shared" si="6"/>
        <v>0</v>
      </c>
      <c r="Q104" s="94">
        <f t="shared" si="7"/>
        <v>0</v>
      </c>
    </row>
    <row r="105" spans="1:17" x14ac:dyDescent="0.25">
      <c r="A105" s="7" t="s">
        <v>47</v>
      </c>
      <c r="B105" s="20"/>
      <c r="C105" s="56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8">
        <f t="shared" si="6"/>
        <v>0</v>
      </c>
      <c r="Q105" s="94">
        <f t="shared" si="7"/>
        <v>0</v>
      </c>
    </row>
    <row r="106" spans="1:17" x14ac:dyDescent="0.25">
      <c r="A106" s="7" t="s">
        <v>48</v>
      </c>
      <c r="B106" s="20"/>
      <c r="C106" s="56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8">
        <f t="shared" si="6"/>
        <v>0</v>
      </c>
      <c r="Q106" s="94">
        <f t="shared" si="7"/>
        <v>0</v>
      </c>
    </row>
    <row r="107" spans="1:17" x14ac:dyDescent="0.25">
      <c r="A107" s="7" t="s">
        <v>49</v>
      </c>
      <c r="B107" s="20"/>
      <c r="C107" s="56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8">
        <f t="shared" si="6"/>
        <v>0</v>
      </c>
      <c r="Q107" s="94">
        <f t="shared" si="7"/>
        <v>0</v>
      </c>
    </row>
    <row r="108" spans="1:17" x14ac:dyDescent="0.25">
      <c r="A108" s="3" t="s">
        <v>50</v>
      </c>
      <c r="B108" s="20"/>
      <c r="C108" s="56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8">
        <f t="shared" si="6"/>
        <v>0</v>
      </c>
      <c r="Q108" s="94">
        <f t="shared" si="7"/>
        <v>0</v>
      </c>
    </row>
    <row r="109" spans="1:17" x14ac:dyDescent="0.25">
      <c r="A109" s="3" t="s">
        <v>239</v>
      </c>
      <c r="B109" s="20"/>
      <c r="C109" s="56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8">
        <f t="shared" si="6"/>
        <v>0</v>
      </c>
      <c r="Q109" s="94">
        <f t="shared" si="7"/>
        <v>0</v>
      </c>
    </row>
    <row r="110" spans="1:17" x14ac:dyDescent="0.25">
      <c r="A110" s="4" t="s">
        <v>240</v>
      </c>
      <c r="B110" s="20"/>
      <c r="C110" s="56"/>
      <c r="D110" s="65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7">
        <f t="shared" si="6"/>
        <v>0</v>
      </c>
      <c r="Q110" s="94">
        <f>C110-P110</f>
        <v>0</v>
      </c>
    </row>
    <row r="111" spans="1:17" x14ac:dyDescent="0.25">
      <c r="A111" s="10" t="s">
        <v>51</v>
      </c>
      <c r="B111" s="20"/>
      <c r="C111" s="58">
        <f>SUM(C93:C110)</f>
        <v>0</v>
      </c>
      <c r="D111" s="58">
        <f t="shared" ref="D111:O111" si="9">SUM(D93:D110)</f>
        <v>0</v>
      </c>
      <c r="E111" s="58">
        <f t="shared" si="9"/>
        <v>0</v>
      </c>
      <c r="F111" s="58">
        <f t="shared" si="9"/>
        <v>0</v>
      </c>
      <c r="G111" s="58">
        <f t="shared" si="9"/>
        <v>0</v>
      </c>
      <c r="H111" s="58">
        <f t="shared" si="9"/>
        <v>0</v>
      </c>
      <c r="I111" s="58">
        <f t="shared" si="9"/>
        <v>0</v>
      </c>
      <c r="J111" s="58">
        <f t="shared" si="9"/>
        <v>0</v>
      </c>
      <c r="K111" s="58">
        <f t="shared" si="9"/>
        <v>0</v>
      </c>
      <c r="L111" s="58">
        <f t="shared" si="9"/>
        <v>0</v>
      </c>
      <c r="M111" s="58">
        <f t="shared" si="9"/>
        <v>0</v>
      </c>
      <c r="N111" s="58">
        <f t="shared" si="9"/>
        <v>0</v>
      </c>
      <c r="O111" s="58">
        <f t="shared" si="9"/>
        <v>0</v>
      </c>
      <c r="P111" s="59">
        <f t="shared" si="6"/>
        <v>0</v>
      </c>
      <c r="Q111" s="61">
        <f>C111-P111</f>
        <v>0</v>
      </c>
    </row>
    <row r="112" spans="1:17" x14ac:dyDescent="0.25">
      <c r="A112" s="11" t="s">
        <v>52</v>
      </c>
      <c r="B112" s="20"/>
      <c r="C112" s="60">
        <f>SUM(C69,C111)</f>
        <v>0</v>
      </c>
      <c r="D112" s="68">
        <f>SUM(D69,D111)</f>
        <v>0</v>
      </c>
      <c r="E112" s="60">
        <f t="shared" ref="E112:O112" si="10">SUM(E69,E111)</f>
        <v>0</v>
      </c>
      <c r="F112" s="60">
        <f t="shared" si="10"/>
        <v>0</v>
      </c>
      <c r="G112" s="60">
        <f t="shared" si="10"/>
        <v>0</v>
      </c>
      <c r="H112" s="60">
        <f t="shared" si="10"/>
        <v>0</v>
      </c>
      <c r="I112" s="60">
        <f t="shared" si="10"/>
        <v>0</v>
      </c>
      <c r="J112" s="60">
        <f t="shared" si="10"/>
        <v>0</v>
      </c>
      <c r="K112" s="60">
        <f t="shared" si="10"/>
        <v>0</v>
      </c>
      <c r="L112" s="60">
        <f t="shared" si="10"/>
        <v>0</v>
      </c>
      <c r="M112" s="60">
        <f t="shared" si="10"/>
        <v>0</v>
      </c>
      <c r="N112" s="60">
        <f t="shared" si="10"/>
        <v>0</v>
      </c>
      <c r="O112" s="60">
        <f t="shared" si="10"/>
        <v>0</v>
      </c>
      <c r="P112" s="59">
        <f>SUM(P69,P111)</f>
        <v>0</v>
      </c>
      <c r="Q112" s="61">
        <f>C112-P112</f>
        <v>0</v>
      </c>
    </row>
    <row r="113" spans="1:17" x14ac:dyDescent="0.25">
      <c r="A113" s="27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2"/>
    </row>
    <row r="114" spans="1:17" x14ac:dyDescent="0.25">
      <c r="A114" s="30" t="s">
        <v>54</v>
      </c>
      <c r="B114" s="20"/>
      <c r="C114" s="16"/>
      <c r="D114" s="37" t="s">
        <v>241</v>
      </c>
      <c r="E114" s="37" t="s">
        <v>242</v>
      </c>
      <c r="F114" s="37" t="s">
        <v>243</v>
      </c>
      <c r="G114" s="37" t="s">
        <v>244</v>
      </c>
      <c r="H114" s="37" t="s">
        <v>245</v>
      </c>
      <c r="I114" s="37" t="s">
        <v>246</v>
      </c>
      <c r="J114" s="37" t="s">
        <v>247</v>
      </c>
      <c r="K114" s="37" t="s">
        <v>248</v>
      </c>
      <c r="L114" s="37" t="s">
        <v>249</v>
      </c>
      <c r="M114" s="37" t="s">
        <v>250</v>
      </c>
      <c r="N114" s="37" t="s">
        <v>251</v>
      </c>
      <c r="O114" s="37" t="s">
        <v>252</v>
      </c>
      <c r="P114" s="16"/>
      <c r="Q114" s="31"/>
    </row>
    <row r="115" spans="1:17" x14ac:dyDescent="0.25">
      <c r="A115" s="32" t="s">
        <v>253</v>
      </c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2"/>
    </row>
    <row r="116" spans="1:17" x14ac:dyDescent="0.25">
      <c r="A116" s="4" t="s">
        <v>254</v>
      </c>
      <c r="B116" s="20"/>
      <c r="C116" s="56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57"/>
      <c r="P116" s="58">
        <f t="shared" ref="P116:P133" si="11">SUM(D116:O116)</f>
        <v>0</v>
      </c>
      <c r="Q116" s="94">
        <f>C116-P116</f>
        <v>0</v>
      </c>
    </row>
    <row r="117" spans="1:17" x14ac:dyDescent="0.25">
      <c r="A117" s="4" t="s">
        <v>255</v>
      </c>
      <c r="B117" s="20"/>
      <c r="C117" s="56"/>
      <c r="D117" s="63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8">
        <f t="shared" si="11"/>
        <v>0</v>
      </c>
      <c r="Q117" s="94">
        <f t="shared" ref="Q117:Q132" si="12">C117-P117</f>
        <v>0</v>
      </c>
    </row>
    <row r="118" spans="1:17" x14ac:dyDescent="0.25">
      <c r="A118" s="4" t="s">
        <v>256</v>
      </c>
      <c r="B118" s="20"/>
      <c r="C118" s="56"/>
      <c r="D118" s="63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8">
        <f t="shared" si="11"/>
        <v>0</v>
      </c>
      <c r="Q118" s="94">
        <f t="shared" si="12"/>
        <v>0</v>
      </c>
    </row>
    <row r="119" spans="1:17" x14ac:dyDescent="0.25">
      <c r="A119" s="4" t="s">
        <v>257</v>
      </c>
      <c r="B119" s="20"/>
      <c r="C119" s="56"/>
      <c r="D119" s="63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8">
        <f t="shared" si="11"/>
        <v>0</v>
      </c>
      <c r="Q119" s="94">
        <f t="shared" si="12"/>
        <v>0</v>
      </c>
    </row>
    <row r="120" spans="1:17" x14ac:dyDescent="0.25">
      <c r="A120" s="4" t="s">
        <v>258</v>
      </c>
      <c r="B120" s="20"/>
      <c r="C120" s="56"/>
      <c r="D120" s="63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8">
        <f t="shared" si="11"/>
        <v>0</v>
      </c>
      <c r="Q120" s="94">
        <f t="shared" si="12"/>
        <v>0</v>
      </c>
    </row>
    <row r="121" spans="1:17" hidden="1" x14ac:dyDescent="0.25">
      <c r="A121" s="4" t="s">
        <v>259</v>
      </c>
      <c r="B121" s="20"/>
      <c r="C121" s="56"/>
      <c r="D121" s="63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8">
        <f t="shared" si="11"/>
        <v>0</v>
      </c>
      <c r="Q121" s="94">
        <f t="shared" si="12"/>
        <v>0</v>
      </c>
    </row>
    <row r="122" spans="1:17" hidden="1" x14ac:dyDescent="0.25">
      <c r="A122" s="4" t="s">
        <v>260</v>
      </c>
      <c r="B122" s="20"/>
      <c r="C122" s="56"/>
      <c r="D122" s="63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8">
        <f t="shared" si="11"/>
        <v>0</v>
      </c>
      <c r="Q122" s="94">
        <f t="shared" si="12"/>
        <v>0</v>
      </c>
    </row>
    <row r="123" spans="1:17" hidden="1" x14ac:dyDescent="0.25">
      <c r="A123" s="4" t="s">
        <v>261</v>
      </c>
      <c r="B123" s="20"/>
      <c r="C123" s="56"/>
      <c r="D123" s="63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8">
        <f t="shared" si="11"/>
        <v>0</v>
      </c>
      <c r="Q123" s="94">
        <f t="shared" si="12"/>
        <v>0</v>
      </c>
    </row>
    <row r="124" spans="1:17" hidden="1" x14ac:dyDescent="0.25">
      <c r="A124" s="4" t="s">
        <v>262</v>
      </c>
      <c r="B124" s="20"/>
      <c r="C124" s="56"/>
      <c r="D124" s="63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8">
        <f t="shared" si="11"/>
        <v>0</v>
      </c>
      <c r="Q124" s="94">
        <f t="shared" si="12"/>
        <v>0</v>
      </c>
    </row>
    <row r="125" spans="1:17" hidden="1" x14ac:dyDescent="0.25">
      <c r="A125" s="4" t="s">
        <v>263</v>
      </c>
      <c r="B125" s="20"/>
      <c r="C125" s="56"/>
      <c r="D125" s="63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8">
        <f t="shared" si="11"/>
        <v>0</v>
      </c>
      <c r="Q125" s="94">
        <f t="shared" si="12"/>
        <v>0</v>
      </c>
    </row>
    <row r="126" spans="1:17" hidden="1" x14ac:dyDescent="0.25">
      <c r="A126" s="4" t="s">
        <v>264</v>
      </c>
      <c r="B126" s="20"/>
      <c r="C126" s="56"/>
      <c r="D126" s="63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8">
        <f t="shared" si="11"/>
        <v>0</v>
      </c>
      <c r="Q126" s="94">
        <f t="shared" si="12"/>
        <v>0</v>
      </c>
    </row>
    <row r="127" spans="1:17" hidden="1" x14ac:dyDescent="0.25">
      <c r="A127" s="4" t="s">
        <v>265</v>
      </c>
      <c r="B127" s="20"/>
      <c r="C127" s="56"/>
      <c r="D127" s="63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8">
        <f t="shared" si="11"/>
        <v>0</v>
      </c>
      <c r="Q127" s="94">
        <f t="shared" si="12"/>
        <v>0</v>
      </c>
    </row>
    <row r="128" spans="1:17" hidden="1" x14ac:dyDescent="0.25">
      <c r="A128" s="4" t="s">
        <v>266</v>
      </c>
      <c r="B128" s="20"/>
      <c r="C128" s="56"/>
      <c r="D128" s="63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8">
        <f t="shared" si="11"/>
        <v>0</v>
      </c>
      <c r="Q128" s="94">
        <f t="shared" si="12"/>
        <v>0</v>
      </c>
    </row>
    <row r="129" spans="1:17" hidden="1" x14ac:dyDescent="0.25">
      <c r="A129" s="4" t="s">
        <v>267</v>
      </c>
      <c r="B129" s="20"/>
      <c r="C129" s="56"/>
      <c r="D129" s="63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8">
        <f t="shared" si="11"/>
        <v>0</v>
      </c>
      <c r="Q129" s="94">
        <f t="shared" si="12"/>
        <v>0</v>
      </c>
    </row>
    <row r="130" spans="1:17" hidden="1" x14ac:dyDescent="0.25">
      <c r="A130" s="4" t="s">
        <v>268</v>
      </c>
      <c r="B130" s="20"/>
      <c r="C130" s="56"/>
      <c r="D130" s="63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8">
        <f t="shared" si="11"/>
        <v>0</v>
      </c>
      <c r="Q130" s="94">
        <f t="shared" si="12"/>
        <v>0</v>
      </c>
    </row>
    <row r="131" spans="1:17" x14ac:dyDescent="0.25">
      <c r="A131" s="6" t="s">
        <v>269</v>
      </c>
      <c r="B131" s="20"/>
      <c r="C131" s="56"/>
      <c r="D131" s="63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8">
        <f t="shared" si="11"/>
        <v>0</v>
      </c>
      <c r="Q131" s="94">
        <f t="shared" si="12"/>
        <v>0</v>
      </c>
    </row>
    <row r="132" spans="1:17" x14ac:dyDescent="0.25">
      <c r="A132" s="4" t="s">
        <v>53</v>
      </c>
      <c r="B132" s="20"/>
      <c r="C132" s="56"/>
      <c r="D132" s="63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8">
        <f t="shared" si="11"/>
        <v>0</v>
      </c>
      <c r="Q132" s="94">
        <f t="shared" si="12"/>
        <v>0</v>
      </c>
    </row>
    <row r="133" spans="1:17" x14ac:dyDescent="0.25">
      <c r="A133" s="4" t="s">
        <v>270</v>
      </c>
      <c r="B133" s="20"/>
      <c r="C133" s="56"/>
      <c r="D133" s="63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8">
        <f t="shared" si="11"/>
        <v>0</v>
      </c>
      <c r="Q133" s="94">
        <f>C133-P133</f>
        <v>0</v>
      </c>
    </row>
    <row r="134" spans="1:17" x14ac:dyDescent="0.25">
      <c r="A134" s="10" t="s">
        <v>55</v>
      </c>
      <c r="B134" s="20"/>
      <c r="C134" s="58">
        <f>SUM(C116:C133)</f>
        <v>0</v>
      </c>
      <c r="D134" s="64">
        <f>SUM(D116:D133)</f>
        <v>0</v>
      </c>
      <c r="E134" s="58">
        <f t="shared" ref="E134:O134" si="13">SUM(E116:E133)</f>
        <v>0</v>
      </c>
      <c r="F134" s="58">
        <f t="shared" si="13"/>
        <v>0</v>
      </c>
      <c r="G134" s="58">
        <f t="shared" si="13"/>
        <v>0</v>
      </c>
      <c r="H134" s="58">
        <f t="shared" si="13"/>
        <v>0</v>
      </c>
      <c r="I134" s="58">
        <f t="shared" si="13"/>
        <v>0</v>
      </c>
      <c r="J134" s="58">
        <f t="shared" si="13"/>
        <v>0</v>
      </c>
      <c r="K134" s="58">
        <f t="shared" si="13"/>
        <v>0</v>
      </c>
      <c r="L134" s="58">
        <f t="shared" si="13"/>
        <v>0</v>
      </c>
      <c r="M134" s="58">
        <f t="shared" si="13"/>
        <v>0</v>
      </c>
      <c r="N134" s="58">
        <f t="shared" si="13"/>
        <v>0</v>
      </c>
      <c r="O134" s="58">
        <f t="shared" si="13"/>
        <v>0</v>
      </c>
      <c r="P134" s="59">
        <f t="shared" ref="P134" si="14">SUM(D134:O134)</f>
        <v>0</v>
      </c>
      <c r="Q134" s="61">
        <f>C134-P134</f>
        <v>0</v>
      </c>
    </row>
    <row r="135" spans="1:17" x14ac:dyDescent="0.25">
      <c r="A135" s="32" t="s">
        <v>271</v>
      </c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2"/>
    </row>
    <row r="136" spans="1:17" x14ac:dyDescent="0.25">
      <c r="A136" s="7" t="s">
        <v>272</v>
      </c>
      <c r="B136" s="20"/>
      <c r="C136" s="56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14">
        <f t="shared" ref="P136:P150" si="15">SUM(D136:O136)</f>
        <v>0</v>
      </c>
      <c r="Q136" s="94">
        <f>C136-P136</f>
        <v>0</v>
      </c>
    </row>
    <row r="137" spans="1:17" x14ac:dyDescent="0.25">
      <c r="A137" s="7" t="s">
        <v>273</v>
      </c>
      <c r="B137" s="20"/>
      <c r="C137" s="56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14">
        <f t="shared" si="15"/>
        <v>0</v>
      </c>
      <c r="Q137" s="94">
        <f t="shared" ref="Q137:Q150" si="16">C137-P137</f>
        <v>0</v>
      </c>
    </row>
    <row r="138" spans="1:17" x14ac:dyDescent="0.25">
      <c r="A138" s="7" t="s">
        <v>274</v>
      </c>
      <c r="B138" s="20"/>
      <c r="C138" s="56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14">
        <f t="shared" si="15"/>
        <v>0</v>
      </c>
      <c r="Q138" s="94">
        <f t="shared" si="16"/>
        <v>0</v>
      </c>
    </row>
    <row r="139" spans="1:17" x14ac:dyDescent="0.25">
      <c r="A139" s="7" t="s">
        <v>275</v>
      </c>
      <c r="B139" s="20"/>
      <c r="C139" s="56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14">
        <f t="shared" si="15"/>
        <v>0</v>
      </c>
      <c r="Q139" s="94">
        <f t="shared" si="16"/>
        <v>0</v>
      </c>
    </row>
    <row r="140" spans="1:17" x14ac:dyDescent="0.25">
      <c r="A140" s="7" t="s">
        <v>276</v>
      </c>
      <c r="B140" s="20"/>
      <c r="C140" s="56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14">
        <f t="shared" si="15"/>
        <v>0</v>
      </c>
      <c r="Q140" s="94">
        <f t="shared" si="16"/>
        <v>0</v>
      </c>
    </row>
    <row r="141" spans="1:17" x14ac:dyDescent="0.25">
      <c r="A141" s="7" t="s">
        <v>277</v>
      </c>
      <c r="B141" s="20"/>
      <c r="C141" s="56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14">
        <f t="shared" si="15"/>
        <v>0</v>
      </c>
      <c r="Q141" s="94">
        <f t="shared" si="16"/>
        <v>0</v>
      </c>
    </row>
    <row r="142" spans="1:17" x14ac:dyDescent="0.25">
      <c r="A142" s="7" t="s">
        <v>278</v>
      </c>
      <c r="B142" s="20"/>
      <c r="C142" s="56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14">
        <f t="shared" si="15"/>
        <v>0</v>
      </c>
      <c r="Q142" s="94">
        <f t="shared" si="16"/>
        <v>0</v>
      </c>
    </row>
    <row r="143" spans="1:17" x14ac:dyDescent="0.25">
      <c r="A143" s="7" t="s">
        <v>279</v>
      </c>
      <c r="B143" s="20"/>
      <c r="C143" s="56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14">
        <f t="shared" si="15"/>
        <v>0</v>
      </c>
      <c r="Q143" s="94">
        <f t="shared" si="16"/>
        <v>0</v>
      </c>
    </row>
    <row r="144" spans="1:17" x14ac:dyDescent="0.25">
      <c r="A144" s="7" t="s">
        <v>280</v>
      </c>
      <c r="B144" s="20"/>
      <c r="C144" s="56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14">
        <f t="shared" si="15"/>
        <v>0</v>
      </c>
      <c r="Q144" s="94">
        <f t="shared" si="16"/>
        <v>0</v>
      </c>
    </row>
    <row r="145" spans="1:17" x14ac:dyDescent="0.25">
      <c r="A145" s="7" t="s">
        <v>281</v>
      </c>
      <c r="B145" s="20"/>
      <c r="C145" s="56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14">
        <f t="shared" si="15"/>
        <v>0</v>
      </c>
      <c r="Q145" s="94">
        <f t="shared" si="16"/>
        <v>0</v>
      </c>
    </row>
    <row r="146" spans="1:17" x14ac:dyDescent="0.25">
      <c r="A146" s="7" t="s">
        <v>282</v>
      </c>
      <c r="B146" s="20"/>
      <c r="C146" s="56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14">
        <f t="shared" si="15"/>
        <v>0</v>
      </c>
      <c r="Q146" s="94">
        <f t="shared" si="16"/>
        <v>0</v>
      </c>
    </row>
    <row r="147" spans="1:17" x14ac:dyDescent="0.25">
      <c r="A147" s="7" t="s">
        <v>283</v>
      </c>
      <c r="B147" s="20"/>
      <c r="C147" s="56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14">
        <f t="shared" si="15"/>
        <v>0</v>
      </c>
      <c r="Q147" s="94">
        <f t="shared" si="16"/>
        <v>0</v>
      </c>
    </row>
    <row r="148" spans="1:17" x14ac:dyDescent="0.25">
      <c r="A148" s="3" t="s">
        <v>284</v>
      </c>
      <c r="B148" s="20"/>
      <c r="C148" s="56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14">
        <f t="shared" si="15"/>
        <v>0</v>
      </c>
      <c r="Q148" s="94">
        <f t="shared" si="16"/>
        <v>0</v>
      </c>
    </row>
    <row r="149" spans="1:17" x14ac:dyDescent="0.25">
      <c r="A149" s="3" t="s">
        <v>285</v>
      </c>
      <c r="B149" s="20"/>
      <c r="C149" s="56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14">
        <f t="shared" si="15"/>
        <v>0</v>
      </c>
      <c r="Q149" s="94">
        <f t="shared" si="16"/>
        <v>0</v>
      </c>
    </row>
    <row r="150" spans="1:17" x14ac:dyDescent="0.25">
      <c r="A150" s="3" t="s">
        <v>286</v>
      </c>
      <c r="B150" s="20"/>
      <c r="C150" s="56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14">
        <f t="shared" si="15"/>
        <v>0</v>
      </c>
      <c r="Q150" s="94">
        <f t="shared" si="16"/>
        <v>0</v>
      </c>
    </row>
    <row r="151" spans="1:17" x14ac:dyDescent="0.25">
      <c r="A151" s="12" t="s">
        <v>56</v>
      </c>
      <c r="B151" s="20"/>
      <c r="C151" s="58">
        <f>SUM(C136:C150)</f>
        <v>0</v>
      </c>
      <c r="D151" s="58">
        <f>SUM(D136:D150)</f>
        <v>0</v>
      </c>
      <c r="E151" s="58">
        <f t="shared" ref="E151:O151" si="17">SUM(E136:E150)</f>
        <v>0</v>
      </c>
      <c r="F151" s="58">
        <f t="shared" si="17"/>
        <v>0</v>
      </c>
      <c r="G151" s="58">
        <f t="shared" si="17"/>
        <v>0</v>
      </c>
      <c r="H151" s="58">
        <f t="shared" si="17"/>
        <v>0</v>
      </c>
      <c r="I151" s="58">
        <f t="shared" si="17"/>
        <v>0</v>
      </c>
      <c r="J151" s="58">
        <f t="shared" si="17"/>
        <v>0</v>
      </c>
      <c r="K151" s="58">
        <f t="shared" si="17"/>
        <v>0</v>
      </c>
      <c r="L151" s="58">
        <f t="shared" si="17"/>
        <v>0</v>
      </c>
      <c r="M151" s="58">
        <f t="shared" si="17"/>
        <v>0</v>
      </c>
      <c r="N151" s="58">
        <f t="shared" si="17"/>
        <v>0</v>
      </c>
      <c r="O151" s="58">
        <f t="shared" si="17"/>
        <v>0</v>
      </c>
      <c r="P151" s="59">
        <f t="shared" ref="P151:P154" si="18">SUM(D151:O151)</f>
        <v>0</v>
      </c>
      <c r="Q151" s="61">
        <f>C151-P151</f>
        <v>0</v>
      </c>
    </row>
    <row r="152" spans="1:17" x14ac:dyDescent="0.25">
      <c r="A152" s="13" t="s">
        <v>57</v>
      </c>
      <c r="B152" s="20"/>
      <c r="C152" s="60">
        <f>SUM(C134,C151)</f>
        <v>0</v>
      </c>
      <c r="D152" s="60">
        <f>SUM(D134,D151)</f>
        <v>0</v>
      </c>
      <c r="E152" s="60">
        <f t="shared" ref="E152:O152" si="19">SUM(E134,E151)</f>
        <v>0</v>
      </c>
      <c r="F152" s="60">
        <f t="shared" si="19"/>
        <v>0</v>
      </c>
      <c r="G152" s="60">
        <f t="shared" si="19"/>
        <v>0</v>
      </c>
      <c r="H152" s="60">
        <f t="shared" si="19"/>
        <v>0</v>
      </c>
      <c r="I152" s="60">
        <f t="shared" si="19"/>
        <v>0</v>
      </c>
      <c r="J152" s="60">
        <f t="shared" si="19"/>
        <v>0</v>
      </c>
      <c r="K152" s="60">
        <f t="shared" si="19"/>
        <v>0</v>
      </c>
      <c r="L152" s="60">
        <f t="shared" si="19"/>
        <v>0</v>
      </c>
      <c r="M152" s="60">
        <f t="shared" si="19"/>
        <v>0</v>
      </c>
      <c r="N152" s="60">
        <f t="shared" si="19"/>
        <v>0</v>
      </c>
      <c r="O152" s="60">
        <f t="shared" si="19"/>
        <v>0</v>
      </c>
      <c r="P152" s="59">
        <f t="shared" si="18"/>
        <v>0</v>
      </c>
      <c r="Q152" s="61">
        <f>B9-(P134+P151)</f>
        <v>0</v>
      </c>
    </row>
    <row r="153" spans="1:17" x14ac:dyDescent="0.25">
      <c r="A153" s="27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2"/>
    </row>
    <row r="154" spans="1:17" x14ac:dyDescent="0.25">
      <c r="A154" s="33" t="s">
        <v>90</v>
      </c>
      <c r="B154" s="20"/>
      <c r="C154" s="80">
        <f>SUM(C112,C152)</f>
        <v>0</v>
      </c>
      <c r="D154" s="62">
        <f>SUM(D112,D152)</f>
        <v>0</v>
      </c>
      <c r="E154" s="62">
        <f t="shared" ref="E154:O154" si="20">SUM(E112,E152)</f>
        <v>0</v>
      </c>
      <c r="F154" s="62">
        <f t="shared" si="20"/>
        <v>0</v>
      </c>
      <c r="G154" s="62">
        <f t="shared" si="20"/>
        <v>0</v>
      </c>
      <c r="H154" s="62">
        <f t="shared" si="20"/>
        <v>0</v>
      </c>
      <c r="I154" s="62">
        <f t="shared" si="20"/>
        <v>0</v>
      </c>
      <c r="J154" s="62">
        <f t="shared" si="20"/>
        <v>0</v>
      </c>
      <c r="K154" s="62">
        <f t="shared" si="20"/>
        <v>0</v>
      </c>
      <c r="L154" s="62">
        <f t="shared" si="20"/>
        <v>0</v>
      </c>
      <c r="M154" s="62">
        <f t="shared" si="20"/>
        <v>0</v>
      </c>
      <c r="N154" s="62">
        <f t="shared" si="20"/>
        <v>0</v>
      </c>
      <c r="O154" s="62">
        <f t="shared" si="20"/>
        <v>0</v>
      </c>
      <c r="P154" s="59">
        <f t="shared" si="18"/>
        <v>0</v>
      </c>
      <c r="Q154" s="61">
        <f>B11 - (P154)</f>
        <v>0</v>
      </c>
    </row>
    <row r="155" spans="1:17" x14ac:dyDescent="0.25">
      <c r="A155" s="40" t="s">
        <v>287</v>
      </c>
      <c r="B155" s="20"/>
      <c r="C155" s="103">
        <f>B11</f>
        <v>0</v>
      </c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2"/>
    </row>
    <row r="156" spans="1:17" x14ac:dyDescent="0.25">
      <c r="A156" s="27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2"/>
    </row>
    <row r="157" spans="1:17" x14ac:dyDescent="0.25">
      <c r="A157" s="113" t="s">
        <v>60</v>
      </c>
      <c r="B157" s="114"/>
      <c r="C157" s="114"/>
      <c r="D157" s="114"/>
      <c r="E157" s="114"/>
      <c r="F157" s="114"/>
      <c r="G157" s="116" t="s">
        <v>72</v>
      </c>
      <c r="H157" s="116"/>
      <c r="I157" s="116"/>
      <c r="J157" s="116"/>
      <c r="K157" s="116"/>
      <c r="L157" s="116"/>
      <c r="M157" s="116"/>
      <c r="N157" s="116"/>
      <c r="O157" s="116"/>
      <c r="P157" s="116"/>
      <c r="Q157" s="22"/>
    </row>
    <row r="158" spans="1:17" x14ac:dyDescent="0.25">
      <c r="A158" s="118" t="s">
        <v>58</v>
      </c>
      <c r="B158" s="119"/>
      <c r="C158" s="119"/>
      <c r="D158" s="119"/>
      <c r="E158" s="119"/>
      <c r="F158" s="119"/>
      <c r="G158" s="115" t="s">
        <v>61</v>
      </c>
      <c r="H158" s="115"/>
      <c r="I158" s="115"/>
      <c r="J158" s="115"/>
      <c r="K158" s="115"/>
      <c r="L158" s="117"/>
      <c r="M158" s="117"/>
      <c r="N158" s="117"/>
      <c r="O158" s="7" t="s">
        <v>59</v>
      </c>
      <c r="P158" s="104"/>
      <c r="Q158" s="22"/>
    </row>
    <row r="159" spans="1:17" x14ac:dyDescent="0.25">
      <c r="A159" s="118"/>
      <c r="B159" s="119"/>
      <c r="C159" s="119"/>
      <c r="D159" s="119"/>
      <c r="E159" s="119"/>
      <c r="F159" s="119"/>
      <c r="G159" s="115" t="s">
        <v>62</v>
      </c>
      <c r="H159" s="115"/>
      <c r="I159" s="115"/>
      <c r="J159" s="115"/>
      <c r="K159" s="115"/>
      <c r="L159" s="117"/>
      <c r="M159" s="117"/>
      <c r="N159" s="117"/>
      <c r="O159" s="7" t="s">
        <v>288</v>
      </c>
      <c r="P159" s="104"/>
      <c r="Q159" s="22"/>
    </row>
    <row r="160" spans="1:17" x14ac:dyDescent="0.25">
      <c r="A160" s="118"/>
      <c r="B160" s="119"/>
      <c r="C160" s="119"/>
      <c r="D160" s="119"/>
      <c r="E160" s="119"/>
      <c r="F160" s="119"/>
      <c r="G160" s="115" t="s">
        <v>63</v>
      </c>
      <c r="H160" s="115"/>
      <c r="I160" s="115"/>
      <c r="J160" s="115"/>
      <c r="K160" s="115"/>
      <c r="L160" s="117"/>
      <c r="M160" s="117"/>
      <c r="N160" s="117"/>
      <c r="O160" s="7" t="s">
        <v>289</v>
      </c>
      <c r="P160" s="104"/>
      <c r="Q160" s="22"/>
    </row>
    <row r="161" spans="1:17" x14ac:dyDescent="0.25">
      <c r="A161" s="120"/>
      <c r="B161" s="121"/>
      <c r="C161" s="121"/>
      <c r="D161" s="121"/>
      <c r="E161" s="121"/>
      <c r="F161" s="121"/>
      <c r="G161" s="115" t="s">
        <v>64</v>
      </c>
      <c r="H161" s="115"/>
      <c r="I161" s="115"/>
      <c r="J161" s="115"/>
      <c r="K161" s="115"/>
      <c r="L161" s="117"/>
      <c r="M161" s="117"/>
      <c r="N161" s="117"/>
      <c r="O161" s="7" t="s">
        <v>290</v>
      </c>
      <c r="P161" s="104"/>
      <c r="Q161" s="34"/>
    </row>
    <row r="164" spans="1:17" ht="13.5" customHeight="1" x14ac:dyDescent="0.25"/>
  </sheetData>
  <sheetProtection algorithmName="SHA-512" hashValue="wko3wdf9vTE11qeAC5dQr9zDE71UIqcYgZXDvbvDdU6ON1hAeM1LRCp56tgLIzKL1TahdOCoUlS7Pcq+sUBBdA==" saltValue="CB6cgmXjshssF2M2AMnUCw==" spinCount="100000" sheet="1" formatColumns="0" formatRows="0"/>
  <mergeCells count="24">
    <mergeCell ref="A1:D1"/>
    <mergeCell ref="E1:J1"/>
    <mergeCell ref="K1:Q1"/>
    <mergeCell ref="A2:J2"/>
    <mergeCell ref="A13:O13"/>
    <mergeCell ref="A3:Q3"/>
    <mergeCell ref="B4:F4"/>
    <mergeCell ref="B5:F5"/>
    <mergeCell ref="I5:K5"/>
    <mergeCell ref="N4:O4"/>
    <mergeCell ref="N5:O5"/>
    <mergeCell ref="I4:K4"/>
    <mergeCell ref="P4:P5"/>
    <mergeCell ref="A157:F157"/>
    <mergeCell ref="G158:K158"/>
    <mergeCell ref="G159:K159"/>
    <mergeCell ref="G160:K160"/>
    <mergeCell ref="G161:K161"/>
    <mergeCell ref="G157:P157"/>
    <mergeCell ref="L158:N158"/>
    <mergeCell ref="L159:N159"/>
    <mergeCell ref="L160:N160"/>
    <mergeCell ref="L161:N161"/>
    <mergeCell ref="A158:F161"/>
  </mergeCells>
  <conditionalFormatting sqref="Q5">
    <cfRule type="cellIs" dxfId="2" priority="1" operator="greaterThan">
      <formula>0.25</formula>
    </cfRule>
  </conditionalFormatting>
  <dataValidations xWindow="1214" yWindow="850" count="99">
    <dataValidation allowBlank="1" showInputMessage="1" showErrorMessage="1" promptTitle="Legal Entity" prompt="Insert name of Legal Entity here" sqref="B4:F4"/>
    <dataValidation allowBlank="1" showInputMessage="1" showErrorMessage="1" promptTitle="Funded Organisation" prompt="Insert name of Funded Organisation/Project Name - as per UBU application form" sqref="B5:F5"/>
    <dataValidation allowBlank="1" showInputMessage="1" showErrorMessage="1" promptTitle="Unique Identifier" prompt="Insert the UBU Unique Identifier for your Funded Organisation - available on your ETB allocation letter" sqref="I4:K4"/>
    <dataValidation allowBlank="1" showInputMessage="1" showErrorMessage="1" promptTitle="Annual Allocation" prompt="Insert the annual allocation for your Funded Organisation - available on your ETB allocation letter" sqref="N4:O4"/>
    <dataValidation allowBlank="1" showInputMessage="1" showErrorMessage="1" promptTitle="Strand A" prompt="Insert the annual Strand A allocation for your Funded Organisation - available on your ETB allocation letter" sqref="B8"/>
    <dataValidation allowBlank="1" showInputMessage="1" showErrorMessage="1" promptTitle="Strand B" prompt="Insert the annual Strand B allocation for your Funded Organisation - available on your ETB allocation letter" sqref="B9"/>
    <dataValidation allowBlank="1" showInputMessage="1" showErrorMessage="1" promptTitle="Strand C" prompt="Insert the annual Strand C allocation for your Funded Organisation - available on your ETB allocation letter" sqref="B10"/>
    <dataValidation allowBlank="1" showInputMessage="1" showErrorMessage="1" promptTitle="Carry Forward" prompt="Insert any Strand A carry forward from previous year - Important Note - this must be returned to the Exchequer" sqref="C8"/>
    <dataValidation allowBlank="1" showInputMessage="1" showErrorMessage="1" promptTitle="Carry Forward Strand B" prompt="Insert any Strand B carry forward from previous year - Important Note - this must be returned to the Exchequer" sqref="C9"/>
    <dataValidation allowBlank="1" showInputMessage="1" showErrorMessage="1" promptTitle="Carry Forward Strand C" prompt="Insert any Strand C carry forward from previous year - Important Note - this must be returned to the Exchequer" sqref="C10"/>
    <dataValidation allowBlank="1" showInputMessage="1" showErrorMessage="1" promptTitle="Remaining UBU Balance" prompt="This is your Funded Organisation's remaining UBU balance for all strands" sqref="Q154"/>
    <dataValidation allowBlank="1" showInputMessage="1" showErrorMessage="1" promptTitle="Total Spend all Strands" prompt="This is your Funded Organisation's total annual spend across all strands" sqref="P154"/>
    <dataValidation allowBlank="1" showInputMessage="1" showErrorMessage="1" promptTitle="January spend all strands" prompt="This is your Funded Organisations total January spend for all strands." sqref="D154"/>
    <dataValidation allowBlank="1" showInputMessage="1" showErrorMessage="1" promptTitle="Q1 Signature" prompt="Please read the Statement of Assurance and sign the Q1 declaration here. Typed/Electronic signatures are acceptable." sqref="L158:N158"/>
    <dataValidation allowBlank="1" showInputMessage="1" showErrorMessage="1" promptTitle="Q2 signature" prompt="Please read the Statement of Assurance and sign the Q2 declaration here. Typed/Electronic signatures are acceptable." sqref="L159:N159"/>
    <dataValidation allowBlank="1" showInputMessage="1" showErrorMessage="1" promptTitle="Q3 signature" prompt="Please read the Statement of Assurance and sign the Q3 declaration here. Typed/Electronic signatures are acceptable." sqref="L160:N160"/>
    <dataValidation allowBlank="1" showInputMessage="1" showErrorMessage="1" promptTitle="Q4 signatures" prompt="Please read the Statement of Assurance and sign the Q4 declaration here. Typed/Electronic signatures are acceptable." sqref="L161:N161"/>
    <dataValidation allowBlank="1" showInputMessage="1" showErrorMessage="1" promptTitle="Date" prompt="Insert Date" sqref="P158:P161"/>
    <dataValidation allowBlank="1" showInputMessage="1" showErrorMessage="1" promptTitle="Salary Cost" prompt="Insert the January cost for the Post that you listed " sqref="D16"/>
    <dataValidation allowBlank="1" showInputMessage="1" showErrorMessage="1" promptTitle="Strand A Q1" prompt="Insert the portion of Q1 Strand A allocation that you have drawdown. Do the same for the other quarters as you make your drawdowns._x000a__x000a_" sqref="D8"/>
    <dataValidation allowBlank="1" showInputMessage="1" showErrorMessage="1" promptTitle="Strand B Q1" prompt="Insert the portion of Q1 Strand B allocation that you have drawdown. Do the same for the other quarters as you make your drawdowns._x000a_" sqref="D9"/>
    <dataValidation allowBlank="1" showInputMessage="1" showErrorMessage="1" promptTitle="Strand C Q1" prompt="Insert the portion of Q1 Strand C allocation that you have drawdown. Do the same for the other quarters as you make your drawdowns._x000a_" sqref="D10"/>
    <dataValidation allowBlank="1" showInputMessage="1" showErrorMessage="1" promptTitle="Strand A Remaining Balance" prompt="This is your Funded Organisation's remaining annual balance under Strand A, which you still have to drawdown from the ETB." sqref="Q8"/>
    <dataValidation allowBlank="1" showInputMessage="1" showErrorMessage="1" promptTitle="Total Strand B Annual Spend" prompt="This is your Funded Organisation's Strand B annual spend" sqref="P152"/>
    <dataValidation allowBlank="1" showInputMessage="1" showErrorMessage="1" promptTitle="Strand B Remaining Balance" prompt="This is your Funded Organisation's annual remaining balance for Strand B" sqref="Q152"/>
    <dataValidation allowBlank="1" showInputMessage="1" showErrorMessage="1" promptTitle="Total Overheads Strand B" prompt="This is your Funded Organisation's total annual Strand B spend for overhead costs to date" sqref="P151"/>
    <dataValidation allowBlank="1" showInputMessage="1" showErrorMessage="1" promptTitle="Strand B Staffing Costs" prompt="This is your Funded Organisation's annual Strand B staffing spend  to date" sqref="P134"/>
    <dataValidation allowBlank="1" showInputMessage="1" showErrorMessage="1" promptTitle="Strand A C Balance Remaining" prompt="This is your Funded Organisation's remaining annual balance for Strand A and C" sqref="Q112"/>
    <dataValidation allowBlank="1" showInputMessage="1" showErrorMessage="1" promptTitle="Strand A C spend" prompt="This is your Funded Organisation's total Strand A and C spend to date" sqref="P112"/>
    <dataValidation allowBlank="1" showInputMessage="1" showErrorMessage="1" promptTitle="Strand A C Indirect" prompt="This is your Funded Organisation's total Strand A and C Indirect Costs spend to date" sqref="P111"/>
    <dataValidation allowBlank="1" showInputMessage="1" showErrorMessage="1" promptTitle="Strand A C Direct" prompt="This is your Funded Organisation's total Strand A and C Direct Costs spend to date" sqref="P69"/>
    <dataValidation allowBlank="1" showInputMessage="1" showErrorMessage="1" promptTitle="Recruitment Costs January" prompt="Insert Strand A and/or Strand C costs associated with recruitment for January" sqref="D57"/>
    <dataValidation allowBlank="1" showInputMessage="1" showErrorMessage="1" promptTitle="Title of Post" prompt="Insert the Title of Post in this cell - see Section 4.2 of your UBU Application Form_x000a__x000a_For example, insert 'Youth Worker PT' for a part time youth worker" sqref="A16"/>
    <dataValidation allowBlank="1" showInputMessage="1" showErrorMessage="1" promptTitle="Other Staff Cost" prompt="Insert other staff costs in this cell - see Section 4.4 of your UBU Application Form_x000a__x000a_" sqref="A59"/>
    <dataValidation allowBlank="1" showInputMessage="1" showErrorMessage="1" promptTitle="Other Staff Cost January" prompt="Insert the January cost for the Other Staff Costs that you listed " sqref="D59"/>
    <dataValidation allowBlank="1" showInputMessage="1" showErrorMessage="1" promptTitle="Venue Hire Costs" prompt="Insert the January cost of Venue Hire" sqref="D63"/>
    <dataValidation allowBlank="1" showInputMessage="1" showErrorMessage="1" promptTitle="Programme Equipment Costs" prompt="Insert the January cost of Programme Equipment" sqref="D64"/>
    <dataValidation allowBlank="1" showErrorMessage="1" prompt="I" sqref="A65"/>
    <dataValidation allowBlank="1" showInputMessage="1" showErrorMessage="1" promptTitle="Tutor Sessional January" prompt="Insert the January cost of Tutor, Sessional, Facilitators " sqref="D65"/>
    <dataValidation allowBlank="1" showInputMessage="1" showErrorMessage="1" promptTitle="Programme Materials January" prompt="Insert the January cost of Programme Materials" sqref="D66"/>
    <dataValidation allowBlank="1" showInputMessage="1" showErrorMessage="1" promptTitle="Other Programme Costs Jan" prompt="Insert other programme costs in this cell - see Section 4.4 of your UBU Application Form" sqref="A67"/>
    <dataValidation allowBlank="1" showInputMessage="1" showErrorMessage="1" promptTitle="Other Programme Costs Jan" prompt="Insert the January cost of the other programme costs attributed to what you listed in Cell A75" sqref="D67"/>
    <dataValidation allowBlank="1" showInputMessage="1" showErrorMessage="1" promptTitle="Other Staff Cost January" prompt="Insert other staff costs in this cell - see Section 4.4 of your UBU Application Form_x000a_" sqref="A90"/>
    <dataValidation allowBlank="1" showInputMessage="1" showErrorMessage="1" promptTitle="Other Staff Costs January" prompt="Insert the January cost for the Other Staff Costs that you listed " sqref="D90"/>
    <dataValidation allowBlank="1" showInputMessage="1" showErrorMessage="1" promptTitle="Title of Post Indirect" prompt="Insert the Title of Post in this cell - see Section 4.2 of your UBU Application Form_x000a__x000a_For example, insert 'Administrator FT' for a full time administrator" sqref="A73"/>
    <dataValidation allowBlank="1" showInputMessage="1" showErrorMessage="1" promptTitle="Salary Costs Indirect January" prompt="Insert the January cost for the Post that you listed " sqref="D73:H73"/>
    <dataValidation allowBlank="1" showInputMessage="1" showErrorMessage="1" promptTitle="Advertising Publicity January" prompt="Insert your Funded Organisation's January costs associated with advertising and publicity" sqref="D95"/>
    <dataValidation allowBlank="1" showInputMessage="1" showErrorMessage="1" promptTitle="Rent Rates January" prompt="Insert your Funded Organisation's January costs associated with rent and rates" sqref="D96"/>
    <dataValidation allowBlank="1" showInputMessage="1" showErrorMessage="1" promptTitle="Light Heat January" prompt="Insert your Funded Organisation's January costs associated with light and heat" sqref="D97"/>
    <dataValidation allowBlank="1" showInputMessage="1" showErrorMessage="1" promptTitle="Non Programme Based Jan" prompt="Insert your Funded Organisation's January costs associated with non programme based activities" sqref="D98"/>
    <dataValidation allowBlank="1" showInputMessage="1" showErrorMessage="1" promptTitle="Maintenance" prompt="Insert your Funded Organisation's January costs associated with maintenance" sqref="D99"/>
    <dataValidation allowBlank="1" showInputMessage="1" showErrorMessage="1" promptTitle="Insurance January" prompt="Insert your Funded Organisation's January costs associated with insurance" sqref="D100 D142"/>
    <dataValidation allowBlank="1" showInputMessage="1" showErrorMessage="1" promptTitle="IT January" prompt="Insert your Funded Organisation's January costs associated with IT" sqref="D101"/>
    <dataValidation allowBlank="1" showInputMessage="1" showErrorMessage="1" promptTitle="Legal January" prompt="Insert your Funded Organisation's January costs associated with legal" sqref="D102"/>
    <dataValidation allowBlank="1" showInputMessage="1" showErrorMessage="1" promptTitle="Audit January" prompt="Insert your Funded Organisation's January costs associated with audit" sqref="D103"/>
    <dataValidation allowBlank="1" showInputMessage="1" showErrorMessage="1" promptTitle="Bank Charges January" prompt="Insert your Funded Organisation's January costs associated with bank charges" sqref="D104"/>
    <dataValidation allowBlank="1" showInputMessage="1" showErrorMessage="1" promptTitle="Administration January" prompt="Insert your Funded Organisation's January costs associated with administration" sqref="D105"/>
    <dataValidation allowBlank="1" showInputMessage="1" showErrorMessage="1" promptTitle="Once off set up January" prompt="Insert your Funded Organisation's January costs associated with once off set up" sqref="D106"/>
    <dataValidation allowBlank="1" showInputMessage="1" showErrorMessage="1" promptTitle="Management Costs January" prompt="Insert your Funded Organisation's January costs associated with management" sqref="D107"/>
    <dataValidation allowBlank="1" showInputMessage="1" showErrorMessage="1" promptTitle="Other Indirect Costs January" prompt="Insert other indirect costs in this cell - see Section 4.4 of your UBU Application Form" sqref="A108"/>
    <dataValidation allowBlank="1" showInputMessage="1" showErrorMessage="1" promptTitle="Other Indirect Costs" prompt="Insert the January cost for the Other Costs that you listed " sqref="D108"/>
    <dataValidation allowBlank="1" showInputMessage="1" showErrorMessage="1" promptTitle="Staff Recruitment " prompt="Insert Strand A and/or Strand C indirect costs associated with recruitment for January" sqref="D88"/>
    <dataValidation allowBlank="1" showInputMessage="1" showErrorMessage="1" promptTitle="Travel and Subsistence Jan" prompt="Insert January travel and subsistence costs for staff under Strand A and C direct costs" sqref="D58"/>
    <dataValidation allowBlank="1" showInputMessage="1" showErrorMessage="1" promptTitle="Travel and Subsistence Jan" prompt="Insert January travel and subsistence costs for staff under Strand A and C indirect costs" sqref="D89"/>
    <dataValidation allowBlank="1" showInputMessage="1" showErrorMessage="1" promptTitle="Other Staff Costs Strand B" prompt="Insert other staff costs in this cell - see Section 4.5 'Strand B Funding' of your UBU Application Form_x000a_" sqref="A132"/>
    <dataValidation allowBlank="1" showInputMessage="1" showErrorMessage="1" promptTitle="Title of Post Strand B" prompt="Insert the January cost of the salary attributed to the role listed in Cell A124" sqref="E116:N116"/>
    <dataValidation allowBlank="1" showInputMessage="1" showErrorMessage="1" promptTitle="Staff Recruitment " prompt="Insert Strand B costs associated with recruitment for January" sqref="D131"/>
    <dataValidation allowBlank="1" showInputMessage="1" showErrorMessage="1" promptTitle="Other Staff Costs Strand B" prompt="Insert the January cost for the Other Staff Costs that you listed " sqref="D132"/>
    <dataValidation allowBlank="1" showInputMessage="1" showErrorMessage="1" promptTitle="Management Costs Strand B" prompt="Insert your Funded Organisation's January costs associated with management" sqref="D136"/>
    <dataValidation allowBlank="1" showInputMessage="1" showErrorMessage="1" promptTitle="Advertising Publicity Strand B" prompt="Insert your Funded Organisation's January costs associated with advertising and publicity" sqref="D137"/>
    <dataValidation allowBlank="1" showInputMessage="1" showErrorMessage="1" promptTitle="Rent Rates Strand B" prompt="Insert your Funded Organisation's January costs associated with rent and rates" sqref="D138:O138"/>
    <dataValidation allowBlank="1" showInputMessage="1" showErrorMessage="1" promptTitle="Light Heat Strand B" prompt="Insert your Funded Organisation's January costs associated with light and heat" sqref="D139:N139"/>
    <dataValidation allowBlank="1" showInputMessage="1" showErrorMessage="1" promptTitle="Non Prog Based Strand B" prompt="Insert your Funded Organisation's January costs associated with non programme based activities" sqref="D140"/>
    <dataValidation allowBlank="1" showInputMessage="1" showErrorMessage="1" promptTitle="Maintenance Strand B" prompt="Insert your Funded Organisation's January costs associated with maintenance" sqref="D141"/>
    <dataValidation allowBlank="1" showInputMessage="1" showErrorMessage="1" promptTitle="IT Strand B" prompt="Insert your Funded Organisation's January costs associated with IT" sqref="D143"/>
    <dataValidation allowBlank="1" showInputMessage="1" showErrorMessage="1" promptTitle="Legal Strand B" prompt="Insert your Funded Organisation's January costs associated with legal" sqref="D144"/>
    <dataValidation allowBlank="1" showInputMessage="1" showErrorMessage="1" promptTitle="Audit Fees Strand B" prompt="Insert your Funded Organisation's January costs associated with audit fees" sqref="D145"/>
    <dataValidation allowBlank="1" showInputMessage="1" showErrorMessage="1" promptTitle="Bank Charges Strand B" prompt="Insert your Funded Organisation's January costs associated with bank charges" sqref="D146"/>
    <dataValidation allowBlank="1" showInputMessage="1" showErrorMessage="1" promptTitle="Administration Strand B" prompt="Insert your Funded Organisation's January costs associated with administration" sqref="D147"/>
    <dataValidation allowBlank="1" showInputMessage="1" showErrorMessage="1" promptTitle="Other Costs Strand B" prompt="Insert other Strand B costs in this cell - see Section 4.5 of your UBU Application Form" sqref="D148"/>
    <dataValidation allowBlank="1" showInputMessage="1" showErrorMessage="1" promptTitle="Enter Annual Budget Amount" prompt="Enter the budgeted amount as per your UBU application form Section 4.4_x000a__x000a_Or_x000a__x000a_If changes have been agreed with ETB then enter the new agreed budgeted amount" sqref="C16:C61 C63:C68 C73:C92 C95:C110"/>
    <dataValidation allowBlank="1" showInputMessage="1" showErrorMessage="1" promptTitle="Enter Annual Budget Amount" sqref="C62"/>
    <dataValidation allowBlank="1" showInputMessage="1" showErrorMessage="1" promptTitle="Enter Annual Budget Amount" prompt="Enter the budgeted amount as per your UBU application form Section 4.5 Strand B Funding_x000a__x000a_Or_x000a__x000a_If changes have been agreed with ETB then enter the new agreed budgeted amount" sqref="C116:C133 C136:C150"/>
    <dataValidation allowBlank="1" showInputMessage="1" showErrorMessage="1" promptTitle="Strand AC Direct Remaining Bal" prompt="This is your Funded Organisation's annual remaining balance for Strand A &amp; C Direct Costs" sqref="Q69"/>
    <dataValidation allowBlank="1" showInputMessage="1" showErrorMessage="1" promptTitle="Strand AC Indirect Remain Bal" prompt="This is your Funded Organisation's annual remaining balance for Strand A &amp; C Indirect Costs" sqref="Q111"/>
    <dataValidation allowBlank="1" showInputMessage="1" showErrorMessage="1" promptTitle="Strand B Staff Remaining Bal" prompt="This is your Funded Organisation's remaining balance for staffing costs under Strand B_x000a_" sqref="Q134"/>
    <dataValidation allowBlank="1" showInputMessage="1" showErrorMessage="1" promptTitle="Strand B Overhead Remain Bal" prompt="This is your Funded Organisation's remaining balance for overhead costs in Strand B_x000a_" sqref="Q151"/>
    <dataValidation allowBlank="1" showInputMessage="1" showErrorMessage="1" promptTitle="Indirect Cost" prompt="If indirect costs exceed 25% you are in breach of Section 7.2 of the UBU Policy and Operating Rules" sqref="Q5"/>
    <dataValidation allowBlank="1" showInputMessage="1" showErrorMessage="1" promptTitle="UBU Allocation" prompt="This is your total UBU annual allocation - all strands" sqref="P11"/>
    <dataValidation allowBlank="1" showInputMessage="1" showErrorMessage="1" promptTitle="Total allocation" prompt="This is your total UBU annual allocation - all strands" sqref="B11"/>
    <dataValidation allowBlank="1" showInputMessage="1" showErrorMessage="1" promptTitle="Strand B Remaining Balance" prompt="This is your Funded Organisation's remaining annual balance under Strand B, which you still have to drawdown from the ETB." sqref="Q9"/>
    <dataValidation allowBlank="1" showInputMessage="1" showErrorMessage="1" promptTitle="Strand C Remaining Balance" prompt="This is your Funded Organisation's remaining annual balance under Strand C, which you still have to drawdown from the ETB." sqref="Q10"/>
    <dataValidation allowBlank="1" showInputMessage="1" showErrorMessage="1" promptTitle="Remaining Balance - all strands" prompt="This is your Funded Organisation's remaining annual balance under all strands, which you still have to drawdown from the ETB." sqref="Q11"/>
    <dataValidation allowBlank="1" showInputMessage="1" showErrorMessage="1" promptTitle="Title of Post Strand B" prompt="Insert the January cost for the Post that you listed " sqref="D116"/>
    <dataValidation allowBlank="1" showInputMessage="1" showErrorMessage="1" promptTitle="Total Strand B Costs January" prompt="This is your total Strand B costs for January" sqref="D152"/>
    <dataValidation allowBlank="1" showInputMessage="1" showErrorMessage="1" promptTitle="Total Strand A C Costs January" prompt="This is your total Strand A and C costs for January" sqref="D112"/>
    <dataValidation allowBlank="1" showInputMessage="1" showErrorMessage="1" promptTitle="Total Strand B budget" prompt="This is you total annual Strand B budget" sqref="C152"/>
    <dataValidation allowBlank="1" showInputMessage="1" showErrorMessage="1" promptTitle="Strand A C annual budget" prompt="This is your total annual Strand A and C budget" sqref="C112"/>
    <dataValidation allowBlank="1" showInputMessage="1" showErrorMessage="1" promptTitle="Total annual budget" prompt="This is your total annual budget" sqref="C154"/>
  </dataValidations>
  <pageMargins left="0.7" right="0.7" top="0.75" bottom="0.75" header="0.3" footer="0.3"/>
  <pageSetup orientation="portrait" r:id="rId1"/>
  <ignoredErrors>
    <ignoredError sqref="Q4:Q5" evalError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214" yWindow="850" count="3">
        <x14:dataValidation type="list" allowBlank="1" showInputMessage="1" showErrorMessage="1" promptTitle="Funding Year" prompt="Insert current funding year">
          <x14:formula1>
            <xm:f>Foirmlí!$A$2:$A$4</xm:f>
          </x14:formula1>
          <xm:sqref>I5:K5</xm:sqref>
        </x14:dataValidation>
        <x14:dataValidation type="list" allowBlank="1" showInputMessage="1" showErrorMessage="1" promptTitle="Choose one or more strands" prompt="Choose the UBU strands that you are receiving funding for. This is in your ETB allocation letter.">
          <x14:formula1>
            <xm:f>Foirmlí!$B$2:$B$8</xm:f>
          </x14:formula1>
          <xm:sqref>N5:O5</xm:sqref>
        </x14:dataValidation>
        <x14:dataValidation type="list" allowBlank="1" showInputMessage="1" showErrorMessage="1">
          <x14:formula1>
            <xm:f>'Lógónna BOO'!$B$2:$B$18</xm:f>
          </x14:formula1>
          <xm:sqref>L2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4"/>
  <sheetViews>
    <sheetView zoomScale="85" zoomScaleNormal="85" workbookViewId="0">
      <selection activeCell="U2" sqref="U2"/>
    </sheetView>
  </sheetViews>
  <sheetFormatPr defaultRowHeight="15" x14ac:dyDescent="0.25"/>
  <cols>
    <col min="1" max="1" width="33.7109375" style="2" customWidth="1"/>
    <col min="2" max="2" width="12.140625" style="2" customWidth="1"/>
    <col min="3" max="3" width="11.140625" style="2" customWidth="1"/>
    <col min="4" max="5" width="9.140625" style="2"/>
    <col min="6" max="6" width="11.42578125" style="2" customWidth="1"/>
    <col min="7" max="8" width="9.140625" style="2"/>
    <col min="9" max="9" width="11.85546875" style="2" customWidth="1"/>
    <col min="10" max="11" width="9.140625" style="2"/>
    <col min="12" max="12" width="12" style="2" customWidth="1"/>
    <col min="13" max="14" width="9.140625" style="2"/>
    <col min="15" max="15" width="11" style="2" customWidth="1"/>
    <col min="16" max="16" width="11.42578125" style="2" customWidth="1"/>
    <col min="17" max="17" width="11.140625" style="2" customWidth="1"/>
    <col min="18" max="18" width="10.28515625" style="2" customWidth="1"/>
    <col min="19" max="16384" width="9.140625" style="2"/>
  </cols>
  <sheetData>
    <row r="1" spans="1:18" ht="69.95" customHeight="1" x14ac:dyDescent="0.25">
      <c r="A1" s="138"/>
      <c r="B1" s="139"/>
      <c r="C1" s="139"/>
      <c r="D1" s="139"/>
      <c r="E1" s="138"/>
      <c r="F1" s="139"/>
      <c r="G1" s="139"/>
      <c r="H1" s="139"/>
      <c r="I1" s="139"/>
      <c r="J1" s="139"/>
      <c r="K1" s="139"/>
      <c r="L1" s="138"/>
      <c r="M1" s="139"/>
      <c r="N1" s="139"/>
      <c r="O1" s="139"/>
      <c r="P1" s="139"/>
      <c r="Q1" s="139"/>
      <c r="R1" s="139"/>
    </row>
    <row r="2" spans="1:18" ht="26.25" customHeight="1" x14ac:dyDescent="0.35">
      <c r="A2" s="126" t="s">
        <v>291</v>
      </c>
      <c r="B2" s="127"/>
      <c r="C2" s="127"/>
      <c r="D2" s="127"/>
      <c r="E2" s="127"/>
      <c r="F2" s="127"/>
      <c r="G2" s="127"/>
      <c r="H2" s="127"/>
      <c r="I2" s="127"/>
      <c r="J2" s="127"/>
      <c r="K2" s="139"/>
      <c r="L2" s="82" t="str">
        <f>'Teimpléad Airgeadais'!L2</f>
        <v>Roghnaigh_BOO</v>
      </c>
      <c r="M2" s="82"/>
      <c r="N2" s="82"/>
      <c r="O2" s="82"/>
      <c r="P2" s="82"/>
      <c r="Q2" s="82"/>
      <c r="R2" s="82"/>
    </row>
    <row r="3" spans="1:18" x14ac:dyDescent="0.25">
      <c r="A3" s="9" t="s">
        <v>292</v>
      </c>
      <c r="B3" s="143">
        <f>'Teimpléad Airgeadais'!B4</f>
        <v>0</v>
      </c>
      <c r="C3" s="143"/>
      <c r="D3" s="143"/>
      <c r="E3" s="143"/>
      <c r="F3" s="143"/>
      <c r="G3" s="9" t="s">
        <v>293</v>
      </c>
      <c r="H3" s="9"/>
      <c r="I3" s="143">
        <f>'Teimpléad Airgeadais'!I4</f>
        <v>0</v>
      </c>
      <c r="J3" s="143"/>
      <c r="K3" s="143"/>
      <c r="L3" s="9" t="s">
        <v>294</v>
      </c>
      <c r="M3" s="9"/>
      <c r="N3" s="144">
        <f>'Teimpléad Airgeadais'!N4</f>
        <v>0</v>
      </c>
      <c r="O3" s="143"/>
      <c r="P3" s="145" t="s">
        <v>105</v>
      </c>
      <c r="Q3" s="146"/>
      <c r="R3" s="17" t="e">
        <f>Q77</f>
        <v>#DIV/0!</v>
      </c>
    </row>
    <row r="4" spans="1:18" x14ac:dyDescent="0.25">
      <c r="A4" s="9" t="s">
        <v>295</v>
      </c>
      <c r="B4" s="143">
        <f>'Teimpléad Airgeadais'!B5</f>
        <v>0</v>
      </c>
      <c r="C4" s="143"/>
      <c r="D4" s="143"/>
      <c r="E4" s="143"/>
      <c r="F4" s="143"/>
      <c r="G4" s="9" t="s">
        <v>296</v>
      </c>
      <c r="H4" s="9"/>
      <c r="I4" s="143">
        <f>'Teimpléad Airgeadais'!I5</f>
        <v>0</v>
      </c>
      <c r="J4" s="143"/>
      <c r="K4" s="143"/>
      <c r="L4" s="9" t="s">
        <v>297</v>
      </c>
      <c r="M4" s="9"/>
      <c r="N4" s="143">
        <f>'Teimpléad Airgeadais'!N5</f>
        <v>0</v>
      </c>
      <c r="O4" s="143"/>
      <c r="P4" s="147"/>
      <c r="Q4" s="148"/>
      <c r="R4" s="17" t="e">
        <f>Q78</f>
        <v>#DIV/0!</v>
      </c>
    </row>
    <row r="5" spans="1:18" ht="23.25" x14ac:dyDescent="0.35">
      <c r="A5" s="43" t="s">
        <v>298</v>
      </c>
      <c r="B5" s="44"/>
      <c r="C5" s="45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4"/>
      <c r="Q5" s="44"/>
      <c r="R5" s="47"/>
    </row>
    <row r="6" spans="1:18" ht="26.25" x14ac:dyDescent="0.25">
      <c r="A6" s="33" t="s">
        <v>299</v>
      </c>
      <c r="B6" s="53" t="s">
        <v>300</v>
      </c>
      <c r="C6" s="16"/>
      <c r="D6" s="16"/>
      <c r="E6" s="16"/>
      <c r="F6" s="54" t="s">
        <v>83</v>
      </c>
      <c r="G6" s="16"/>
      <c r="H6" s="16"/>
      <c r="I6" s="54" t="s">
        <v>84</v>
      </c>
      <c r="J6" s="16"/>
      <c r="K6" s="16"/>
      <c r="L6" s="54" t="s">
        <v>85</v>
      </c>
      <c r="M6" s="16"/>
      <c r="N6" s="16"/>
      <c r="O6" s="54" t="s">
        <v>86</v>
      </c>
      <c r="P6" s="53" t="s">
        <v>301</v>
      </c>
      <c r="Q6" s="53" t="s">
        <v>302</v>
      </c>
      <c r="R6" s="22"/>
    </row>
    <row r="7" spans="1:18" x14ac:dyDescent="0.25">
      <c r="A7" s="21" t="s">
        <v>303</v>
      </c>
      <c r="B7" s="83">
        <f>'Teimpléad Airgeadais'!B8</f>
        <v>0</v>
      </c>
      <c r="C7" s="83"/>
      <c r="D7" s="83"/>
      <c r="E7" s="83"/>
      <c r="F7" s="83">
        <f>SUM('Teimpléad Airgeadais'!D8)</f>
        <v>0</v>
      </c>
      <c r="G7" s="83"/>
      <c r="H7" s="83"/>
      <c r="I7" s="83">
        <f>SUM('Teimpléad Airgeadais'!G8)</f>
        <v>0</v>
      </c>
      <c r="J7" s="83"/>
      <c r="K7" s="83"/>
      <c r="L7" s="83">
        <f>SUM('Teimpléad Airgeadais'!J8)</f>
        <v>0</v>
      </c>
      <c r="M7" s="83"/>
      <c r="N7" s="83"/>
      <c r="O7" s="83">
        <f>SUM('Teimpléad Airgeadais'!M8)</f>
        <v>0</v>
      </c>
      <c r="P7" s="84">
        <f>SUM(D7:O7)</f>
        <v>0</v>
      </c>
      <c r="Q7" s="84">
        <f>SUM(B7,C7)-P7</f>
        <v>0</v>
      </c>
      <c r="R7" s="22"/>
    </row>
    <row r="8" spans="1:18" x14ac:dyDescent="0.25">
      <c r="A8" s="21" t="s">
        <v>304</v>
      </c>
      <c r="B8" s="83">
        <f>'Teimpléad Airgeadais'!B9</f>
        <v>0</v>
      </c>
      <c r="C8" s="83"/>
      <c r="D8" s="83"/>
      <c r="E8" s="83"/>
      <c r="F8" s="83">
        <f>SUM('Teimpléad Airgeadais'!D9)</f>
        <v>0</v>
      </c>
      <c r="G8" s="83"/>
      <c r="H8" s="83"/>
      <c r="I8" s="83">
        <f>SUM('Teimpléad Airgeadais'!G9)</f>
        <v>0</v>
      </c>
      <c r="J8" s="83"/>
      <c r="K8" s="83"/>
      <c r="L8" s="83">
        <f>SUM('Teimpléad Airgeadais'!J9)</f>
        <v>0</v>
      </c>
      <c r="M8" s="83"/>
      <c r="N8" s="83"/>
      <c r="O8" s="83">
        <f>SUM('Teimpléad Airgeadais'!M9)</f>
        <v>0</v>
      </c>
      <c r="P8" s="84">
        <f>SUM(D8:O8)</f>
        <v>0</v>
      </c>
      <c r="Q8" s="84">
        <f t="shared" ref="Q8:Q10" si="0">SUM(B8,C8)-P8</f>
        <v>0</v>
      </c>
      <c r="R8" s="22"/>
    </row>
    <row r="9" spans="1:18" x14ac:dyDescent="0.25">
      <c r="A9" s="21" t="s">
        <v>305</v>
      </c>
      <c r="B9" s="83">
        <f>'Teimpléad Airgeadais'!B10</f>
        <v>0</v>
      </c>
      <c r="C9" s="83"/>
      <c r="D9" s="83"/>
      <c r="E9" s="83"/>
      <c r="F9" s="83">
        <f>SUM('Teimpléad Airgeadais'!D10)</f>
        <v>0</v>
      </c>
      <c r="G9" s="83"/>
      <c r="H9" s="83"/>
      <c r="I9" s="83">
        <f>SUM('Teimpléad Airgeadais'!G10)</f>
        <v>0</v>
      </c>
      <c r="J9" s="83"/>
      <c r="K9" s="83"/>
      <c r="L9" s="83">
        <f>SUM('Teimpléad Airgeadais'!J10)</f>
        <v>0</v>
      </c>
      <c r="M9" s="83"/>
      <c r="N9" s="83"/>
      <c r="O9" s="83">
        <f>SUM('Teimpléad Airgeadais'!M10)</f>
        <v>0</v>
      </c>
      <c r="P9" s="84">
        <f>SUM(D9:O9)</f>
        <v>0</v>
      </c>
      <c r="Q9" s="84">
        <f t="shared" si="0"/>
        <v>0</v>
      </c>
      <c r="R9" s="22"/>
    </row>
    <row r="10" spans="1:18" x14ac:dyDescent="0.25">
      <c r="A10" s="26" t="s">
        <v>306</v>
      </c>
      <c r="B10" s="92">
        <f>SUM(B7:B9)</f>
        <v>0</v>
      </c>
      <c r="C10" s="85"/>
      <c r="D10" s="85"/>
      <c r="E10" s="85"/>
      <c r="F10" s="85">
        <f>SUM(F7:F9)</f>
        <v>0</v>
      </c>
      <c r="G10" s="85"/>
      <c r="H10" s="85"/>
      <c r="I10" s="85">
        <f>SUM(I7:I9)</f>
        <v>0</v>
      </c>
      <c r="J10" s="85"/>
      <c r="K10" s="85"/>
      <c r="L10" s="85">
        <f>SUM(L7:L9)</f>
        <v>0</v>
      </c>
      <c r="M10" s="85"/>
      <c r="N10" s="85"/>
      <c r="O10" s="85">
        <f>SUM(O7:O9)</f>
        <v>0</v>
      </c>
      <c r="P10" s="84">
        <f>SUM(F10, I10, L10, O10)</f>
        <v>0</v>
      </c>
      <c r="Q10" s="84">
        <f t="shared" si="0"/>
        <v>0</v>
      </c>
      <c r="R10" s="22"/>
    </row>
    <row r="11" spans="1:18" ht="33.75" customHeight="1" x14ac:dyDescent="0.35">
      <c r="A11" s="23" t="s">
        <v>307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22"/>
    </row>
    <row r="12" spans="1:18" x14ac:dyDescent="0.25">
      <c r="A12" s="38" t="s">
        <v>308</v>
      </c>
      <c r="B12" s="87"/>
      <c r="C12" s="87" t="s">
        <v>309</v>
      </c>
      <c r="D12" s="87"/>
      <c r="E12" s="87"/>
      <c r="F12" s="87" t="s">
        <v>310</v>
      </c>
      <c r="G12" s="87"/>
      <c r="H12" s="87"/>
      <c r="I12" s="87" t="s">
        <v>311</v>
      </c>
      <c r="J12" s="87"/>
      <c r="K12" s="87"/>
      <c r="L12" s="87" t="s">
        <v>312</v>
      </c>
      <c r="M12" s="87"/>
      <c r="N12" s="87"/>
      <c r="O12" s="87" t="s">
        <v>313</v>
      </c>
      <c r="P12" s="87" t="s">
        <v>101</v>
      </c>
      <c r="Q12" s="87" t="s">
        <v>100</v>
      </c>
      <c r="R12" s="22"/>
    </row>
    <row r="13" spans="1:18" x14ac:dyDescent="0.25">
      <c r="A13" s="32" t="s">
        <v>314</v>
      </c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22"/>
    </row>
    <row r="14" spans="1:18" x14ac:dyDescent="0.25">
      <c r="A14" s="21" t="s">
        <v>75</v>
      </c>
      <c r="B14" s="81"/>
      <c r="C14" s="83">
        <f>SUM('Teimpléad Airgeadais'!C16:C56)</f>
        <v>0</v>
      </c>
      <c r="D14" s="81"/>
      <c r="E14" s="81"/>
      <c r="F14" s="83">
        <f>SUM('Teimpléad Airgeadais'!D16:F56)</f>
        <v>0</v>
      </c>
      <c r="G14" s="81"/>
      <c r="H14" s="81"/>
      <c r="I14" s="83">
        <f>SUM('Teimpléad Airgeadais'!G16:I56)</f>
        <v>0</v>
      </c>
      <c r="J14" s="81"/>
      <c r="K14" s="81"/>
      <c r="L14" s="83">
        <f>SUM('Teimpléad Airgeadais'!J16:L56)</f>
        <v>0</v>
      </c>
      <c r="M14" s="81"/>
      <c r="N14" s="81"/>
      <c r="O14" s="83">
        <f>SUM('Teimpléad Airgeadais'!M16:O56)</f>
        <v>0</v>
      </c>
      <c r="P14" s="88">
        <f>SUM(F14:O14)</f>
        <v>0</v>
      </c>
      <c r="Q14" s="88">
        <f>C14-P14</f>
        <v>0</v>
      </c>
      <c r="R14" s="22"/>
    </row>
    <row r="15" spans="1:18" x14ac:dyDescent="0.25">
      <c r="A15" s="21" t="s">
        <v>315</v>
      </c>
      <c r="B15" s="81"/>
      <c r="C15" s="83">
        <f>SUM('Teimpléad Airgeadais'!C57:C57)</f>
        <v>0</v>
      </c>
      <c r="D15" s="81"/>
      <c r="E15" s="81"/>
      <c r="F15" s="83">
        <f>SUM('Teimpléad Airgeadais'!D57:F57)</f>
        <v>0</v>
      </c>
      <c r="G15" s="81"/>
      <c r="H15" s="81"/>
      <c r="I15" s="83">
        <f>SUM('Teimpléad Airgeadais'!G57:I57)</f>
        <v>0</v>
      </c>
      <c r="J15" s="81"/>
      <c r="K15" s="81"/>
      <c r="L15" s="83">
        <f>SUM('Teimpléad Airgeadais'!J57:L57)</f>
        <v>0</v>
      </c>
      <c r="M15" s="81"/>
      <c r="N15" s="81"/>
      <c r="O15" s="83">
        <f>SUM('Teimpléad Airgeadais'!M57:O57)</f>
        <v>0</v>
      </c>
      <c r="P15" s="88">
        <f t="shared" ref="P15:P24" si="1">SUM(F15:O15)</f>
        <v>0</v>
      </c>
      <c r="Q15" s="88">
        <f t="shared" ref="Q15:Q24" si="2">C15-P15</f>
        <v>0</v>
      </c>
      <c r="R15" s="22"/>
    </row>
    <row r="16" spans="1:18" x14ac:dyDescent="0.25">
      <c r="A16" s="21" t="s">
        <v>316</v>
      </c>
      <c r="B16" s="81"/>
      <c r="C16" s="83">
        <f>SUM('Teimpléad Airgeadais'!C58:C58)</f>
        <v>0</v>
      </c>
      <c r="D16" s="81"/>
      <c r="E16" s="81"/>
      <c r="F16" s="83">
        <f>SUM('Teimpléad Airgeadais'!D58:F58)</f>
        <v>0</v>
      </c>
      <c r="G16" s="81"/>
      <c r="H16" s="81"/>
      <c r="I16" s="83">
        <f>SUM('Teimpléad Airgeadais'!G58:I58)</f>
        <v>0</v>
      </c>
      <c r="J16" s="81"/>
      <c r="K16" s="81"/>
      <c r="L16" s="83">
        <f>SUM('Teimpléad Airgeadais'!J58:L58)</f>
        <v>0</v>
      </c>
      <c r="M16" s="81"/>
      <c r="N16" s="81"/>
      <c r="O16" s="83">
        <f>SUM('Teimpléad Airgeadais'!M58:O58)</f>
        <v>0</v>
      </c>
      <c r="P16" s="88">
        <f t="shared" si="1"/>
        <v>0</v>
      </c>
      <c r="Q16" s="88">
        <f t="shared" si="2"/>
        <v>0</v>
      </c>
      <c r="R16" s="22"/>
    </row>
    <row r="17" spans="1:18" x14ac:dyDescent="0.25">
      <c r="A17" s="21" t="s">
        <v>76</v>
      </c>
      <c r="B17" s="81"/>
      <c r="C17" s="83">
        <f>SUM('Teimpléad Airgeadais'!C59:C61)</f>
        <v>0</v>
      </c>
      <c r="D17" s="81"/>
      <c r="E17" s="81"/>
      <c r="F17" s="83">
        <f>SUM('Teimpléad Airgeadais'!D59:F61)</f>
        <v>0</v>
      </c>
      <c r="G17" s="81"/>
      <c r="H17" s="81"/>
      <c r="I17" s="83">
        <f>SUM('Teimpléad Airgeadais'!G59:I61)</f>
        <v>0</v>
      </c>
      <c r="J17" s="81"/>
      <c r="K17" s="81"/>
      <c r="L17" s="83">
        <f>SUM('Teimpléad Airgeadais'!J59:L61)</f>
        <v>0</v>
      </c>
      <c r="M17" s="81"/>
      <c r="N17" s="81"/>
      <c r="O17" s="83">
        <f>SUM('Teimpléad Airgeadais'!M59:O61)</f>
        <v>0</v>
      </c>
      <c r="P17" s="88">
        <f t="shared" si="1"/>
        <v>0</v>
      </c>
      <c r="Q17" s="88">
        <f t="shared" si="2"/>
        <v>0</v>
      </c>
      <c r="R17" s="22"/>
    </row>
    <row r="18" spans="1:18" x14ac:dyDescent="0.25">
      <c r="A18" s="32" t="s">
        <v>317</v>
      </c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22"/>
    </row>
    <row r="19" spans="1:18" x14ac:dyDescent="0.25">
      <c r="A19" s="21" t="s">
        <v>77</v>
      </c>
      <c r="B19" s="81"/>
      <c r="C19" s="83">
        <f>SUM('Teimpléad Airgeadais'!C63:C63)</f>
        <v>0</v>
      </c>
      <c r="D19" s="81"/>
      <c r="E19" s="81"/>
      <c r="F19" s="83">
        <f>SUM('Teimpléad Airgeadais'!D63:F63)</f>
        <v>0</v>
      </c>
      <c r="G19" s="81"/>
      <c r="H19" s="81"/>
      <c r="I19" s="83">
        <f>SUM('Teimpléad Airgeadais'!G63:I63)</f>
        <v>0</v>
      </c>
      <c r="J19" s="81"/>
      <c r="K19" s="81"/>
      <c r="L19" s="83">
        <f>SUM('Teimpléad Airgeadais'!J63:L63)</f>
        <v>0</v>
      </c>
      <c r="M19" s="81"/>
      <c r="N19" s="81"/>
      <c r="O19" s="83">
        <f>SUM('Teimpléad Airgeadais'!M63:O63)</f>
        <v>0</v>
      </c>
      <c r="P19" s="88">
        <f t="shared" si="1"/>
        <v>0</v>
      </c>
      <c r="Q19" s="88">
        <f t="shared" si="2"/>
        <v>0</v>
      </c>
      <c r="R19" s="22"/>
    </row>
    <row r="20" spans="1:18" x14ac:dyDescent="0.25">
      <c r="A20" s="21" t="s">
        <v>78</v>
      </c>
      <c r="B20" s="81"/>
      <c r="C20" s="83">
        <f>SUM('Teimpléad Airgeadais'!C64:C64)</f>
        <v>0</v>
      </c>
      <c r="D20" s="81"/>
      <c r="E20" s="81"/>
      <c r="F20" s="83">
        <f>SUM('Teimpléad Airgeadais'!D64:F64)</f>
        <v>0</v>
      </c>
      <c r="G20" s="81"/>
      <c r="H20" s="81"/>
      <c r="I20" s="83">
        <f>SUM('Teimpléad Airgeadais'!G64:I64)</f>
        <v>0</v>
      </c>
      <c r="J20" s="81"/>
      <c r="K20" s="81"/>
      <c r="L20" s="83">
        <f>SUM('Teimpléad Airgeadais'!J64:L64)</f>
        <v>0</v>
      </c>
      <c r="M20" s="81"/>
      <c r="N20" s="81"/>
      <c r="O20" s="83">
        <f>SUM('Teimpléad Airgeadais'!M64:O64)</f>
        <v>0</v>
      </c>
      <c r="P20" s="88">
        <f t="shared" si="1"/>
        <v>0</v>
      </c>
      <c r="Q20" s="88">
        <f t="shared" si="2"/>
        <v>0</v>
      </c>
      <c r="R20" s="22"/>
    </row>
    <row r="21" spans="1:18" x14ac:dyDescent="0.25">
      <c r="A21" s="21" t="s">
        <v>79</v>
      </c>
      <c r="B21" s="81"/>
      <c r="C21" s="83">
        <f>SUM('Teimpléad Airgeadais'!C65:C65)</f>
        <v>0</v>
      </c>
      <c r="D21" s="81"/>
      <c r="E21" s="81"/>
      <c r="F21" s="83">
        <f>SUM('Teimpléad Airgeadais'!D65:F65)</f>
        <v>0</v>
      </c>
      <c r="G21" s="81"/>
      <c r="H21" s="81"/>
      <c r="I21" s="83">
        <f>SUM('Teimpléad Airgeadais'!G65:I65)</f>
        <v>0</v>
      </c>
      <c r="J21" s="81"/>
      <c r="K21" s="81"/>
      <c r="L21" s="83">
        <f>SUM('Teimpléad Airgeadais'!J65:L65)</f>
        <v>0</v>
      </c>
      <c r="M21" s="81"/>
      <c r="N21" s="81"/>
      <c r="O21" s="83">
        <f>SUM('Teimpléad Airgeadais'!M65:O65)</f>
        <v>0</v>
      </c>
      <c r="P21" s="88">
        <f t="shared" si="1"/>
        <v>0</v>
      </c>
      <c r="Q21" s="88">
        <f t="shared" si="2"/>
        <v>0</v>
      </c>
      <c r="R21" s="22"/>
    </row>
    <row r="22" spans="1:18" x14ac:dyDescent="0.25">
      <c r="A22" s="21" t="s">
        <v>318</v>
      </c>
      <c r="B22" s="81"/>
      <c r="C22" s="83">
        <f>SUM('Teimpléad Airgeadais'!C66:C66)</f>
        <v>0</v>
      </c>
      <c r="D22" s="81"/>
      <c r="E22" s="81"/>
      <c r="F22" s="83">
        <f>SUM('Teimpléad Airgeadais'!D66:F66)</f>
        <v>0</v>
      </c>
      <c r="G22" s="81"/>
      <c r="H22" s="81"/>
      <c r="I22" s="83">
        <f>SUM('Teimpléad Airgeadais'!G66:I66)</f>
        <v>0</v>
      </c>
      <c r="J22" s="81"/>
      <c r="K22" s="81"/>
      <c r="L22" s="83">
        <f>SUM('Teimpléad Airgeadais'!J66:L66)</f>
        <v>0</v>
      </c>
      <c r="M22" s="81"/>
      <c r="N22" s="81"/>
      <c r="O22" s="83">
        <f>SUM('Teimpléad Airgeadais'!M66:O66)</f>
        <v>0</v>
      </c>
      <c r="P22" s="88">
        <f t="shared" si="1"/>
        <v>0</v>
      </c>
      <c r="Q22" s="88">
        <f t="shared" si="2"/>
        <v>0</v>
      </c>
      <c r="R22" s="22"/>
    </row>
    <row r="23" spans="1:18" x14ac:dyDescent="0.25">
      <c r="A23" s="21" t="s">
        <v>80</v>
      </c>
      <c r="B23" s="81"/>
      <c r="C23" s="83">
        <f>SUM('Teimpléad Airgeadais'!C67:C68)</f>
        <v>0</v>
      </c>
      <c r="D23" s="81"/>
      <c r="E23" s="81"/>
      <c r="F23" s="83">
        <f>SUM('Teimpléad Airgeadais'!D67:F68)</f>
        <v>0</v>
      </c>
      <c r="G23" s="81"/>
      <c r="H23" s="81"/>
      <c r="I23" s="83">
        <f>SUM('Teimpléad Airgeadais'!G67:I68)</f>
        <v>0</v>
      </c>
      <c r="J23" s="81"/>
      <c r="K23" s="81"/>
      <c r="L23" s="83">
        <f>SUM('Teimpléad Airgeadais'!J67:L68)</f>
        <v>0</v>
      </c>
      <c r="M23" s="81"/>
      <c r="N23" s="81"/>
      <c r="O23" s="83">
        <f>SUM('Teimpléad Airgeadais'!M67:O68)</f>
        <v>0</v>
      </c>
      <c r="P23" s="88">
        <f t="shared" si="1"/>
        <v>0</v>
      </c>
      <c r="Q23" s="88">
        <f t="shared" si="2"/>
        <v>0</v>
      </c>
      <c r="R23" s="22"/>
    </row>
    <row r="24" spans="1:18" x14ac:dyDescent="0.25">
      <c r="A24" s="39" t="s">
        <v>88</v>
      </c>
      <c r="B24" s="81"/>
      <c r="C24" s="83">
        <f>SUM(C14:C23)</f>
        <v>0</v>
      </c>
      <c r="D24" s="81"/>
      <c r="E24" s="81"/>
      <c r="F24" s="88">
        <f>SUM(F14:F23)</f>
        <v>0</v>
      </c>
      <c r="G24" s="81"/>
      <c r="H24" s="81"/>
      <c r="I24" s="88">
        <f>SUM(I14:I23)</f>
        <v>0</v>
      </c>
      <c r="J24" s="81"/>
      <c r="K24" s="81"/>
      <c r="L24" s="88">
        <f>SUM(L14:L23)</f>
        <v>0</v>
      </c>
      <c r="M24" s="81"/>
      <c r="N24" s="81"/>
      <c r="O24" s="88">
        <f>SUM(O14:O23)</f>
        <v>0</v>
      </c>
      <c r="P24" s="89">
        <f t="shared" si="1"/>
        <v>0</v>
      </c>
      <c r="Q24" s="89">
        <f t="shared" si="2"/>
        <v>0</v>
      </c>
      <c r="R24" s="22"/>
    </row>
    <row r="25" spans="1:18" x14ac:dyDescent="0.25">
      <c r="A25" s="27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22"/>
    </row>
    <row r="26" spans="1:18" x14ac:dyDescent="0.25">
      <c r="A26" s="38" t="s">
        <v>319</v>
      </c>
      <c r="B26" s="87"/>
      <c r="C26" s="87" t="s">
        <v>320</v>
      </c>
      <c r="D26" s="87"/>
      <c r="E26" s="87"/>
      <c r="F26" s="87" t="s">
        <v>321</v>
      </c>
      <c r="G26" s="87"/>
      <c r="H26" s="87"/>
      <c r="I26" s="87" t="s">
        <v>322</v>
      </c>
      <c r="J26" s="87"/>
      <c r="K26" s="87"/>
      <c r="L26" s="87" t="s">
        <v>323</v>
      </c>
      <c r="M26" s="87"/>
      <c r="N26" s="87"/>
      <c r="O26" s="87" t="s">
        <v>324</v>
      </c>
      <c r="P26" s="87" t="s">
        <v>325</v>
      </c>
      <c r="Q26" s="87" t="s">
        <v>326</v>
      </c>
      <c r="R26" s="22"/>
    </row>
    <row r="27" spans="1:18" x14ac:dyDescent="0.25">
      <c r="A27" s="32" t="s">
        <v>87</v>
      </c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22"/>
    </row>
    <row r="28" spans="1:18" x14ac:dyDescent="0.25">
      <c r="A28" s="21" t="s">
        <v>327</v>
      </c>
      <c r="B28" s="81"/>
      <c r="C28" s="83">
        <f>SUM('Teimpléad Airgeadais'!C73:C87)</f>
        <v>0</v>
      </c>
      <c r="D28" s="81"/>
      <c r="E28" s="81"/>
      <c r="F28" s="83">
        <f>SUM('Teimpléad Airgeadais'!D73:F87)</f>
        <v>0</v>
      </c>
      <c r="G28" s="81"/>
      <c r="H28" s="81"/>
      <c r="I28" s="83">
        <f>SUM('Teimpléad Airgeadais'!G73:I87)</f>
        <v>0</v>
      </c>
      <c r="J28" s="81"/>
      <c r="K28" s="81"/>
      <c r="L28" s="83">
        <f>SUM('Teimpléad Airgeadais'!J73:L87)</f>
        <v>0</v>
      </c>
      <c r="M28" s="81"/>
      <c r="N28" s="81"/>
      <c r="O28" s="83">
        <f>SUM('Teimpléad Airgeadais'!M73:O87)</f>
        <v>0</v>
      </c>
      <c r="P28" s="88">
        <f>SUM(F28:O28)</f>
        <v>0</v>
      </c>
      <c r="Q28" s="88">
        <f t="shared" ref="Q28:Q49" si="3">C28-P28</f>
        <v>0</v>
      </c>
      <c r="R28" s="22"/>
    </row>
    <row r="29" spans="1:18" x14ac:dyDescent="0.25">
      <c r="A29" s="21" t="s">
        <v>328</v>
      </c>
      <c r="B29" s="81"/>
      <c r="C29" s="83">
        <f>SUM('Teimpléad Airgeadais'!C88:C88)</f>
        <v>0</v>
      </c>
      <c r="D29" s="81"/>
      <c r="E29" s="81"/>
      <c r="F29" s="83">
        <f>SUM('Teimpléad Airgeadais'!D88:F88)</f>
        <v>0</v>
      </c>
      <c r="G29" s="81"/>
      <c r="H29" s="81"/>
      <c r="I29" s="83">
        <f>SUM('Teimpléad Airgeadais'!G88:I88)</f>
        <v>0</v>
      </c>
      <c r="J29" s="81"/>
      <c r="K29" s="81"/>
      <c r="L29" s="83">
        <f>SUM('Teimpléad Airgeadais'!J88:L88)</f>
        <v>0</v>
      </c>
      <c r="M29" s="81"/>
      <c r="N29" s="81"/>
      <c r="O29" s="83">
        <f>SUM('Teimpléad Airgeadais'!M88:O88)</f>
        <v>0</v>
      </c>
      <c r="P29" s="88">
        <f t="shared" ref="P29:P32" si="4">SUM(F29:O29)</f>
        <v>0</v>
      </c>
      <c r="Q29" s="88">
        <f t="shared" si="3"/>
        <v>0</v>
      </c>
      <c r="R29" s="22"/>
    </row>
    <row r="30" spans="1:18" x14ac:dyDescent="0.25">
      <c r="A30" s="21" t="s">
        <v>329</v>
      </c>
      <c r="B30" s="81"/>
      <c r="C30" s="83">
        <f>SUM('Teimpléad Airgeadais'!C89:C89)</f>
        <v>0</v>
      </c>
      <c r="D30" s="81"/>
      <c r="E30" s="81"/>
      <c r="F30" s="83">
        <f>SUM('Teimpléad Airgeadais'!D89:F89)</f>
        <v>0</v>
      </c>
      <c r="G30" s="81"/>
      <c r="H30" s="81"/>
      <c r="I30" s="83">
        <f>SUM('Teimpléad Airgeadais'!G89:I89)</f>
        <v>0</v>
      </c>
      <c r="J30" s="81"/>
      <c r="K30" s="81"/>
      <c r="L30" s="83">
        <f>SUM('Teimpléad Airgeadais'!J89:L89)</f>
        <v>0</v>
      </c>
      <c r="M30" s="81"/>
      <c r="N30" s="81"/>
      <c r="O30" s="83">
        <f>SUM('Teimpléad Airgeadais'!M89:O89)</f>
        <v>0</v>
      </c>
      <c r="P30" s="88">
        <f t="shared" si="4"/>
        <v>0</v>
      </c>
      <c r="Q30" s="88">
        <f t="shared" si="3"/>
        <v>0</v>
      </c>
      <c r="R30" s="22"/>
    </row>
    <row r="31" spans="1:18" x14ac:dyDescent="0.25">
      <c r="A31" s="21" t="s">
        <v>330</v>
      </c>
      <c r="B31" s="81"/>
      <c r="C31" s="83">
        <f>SUM('Teimpléad Airgeadais'!C90:C92)</f>
        <v>0</v>
      </c>
      <c r="D31" s="81"/>
      <c r="E31" s="81"/>
      <c r="F31" s="83">
        <f>SUM('Teimpléad Airgeadais'!D90:F92)</f>
        <v>0</v>
      </c>
      <c r="G31" s="81"/>
      <c r="H31" s="81"/>
      <c r="I31" s="83">
        <f>SUM('Teimpléad Airgeadais'!G90:I92)</f>
        <v>0</v>
      </c>
      <c r="J31" s="81"/>
      <c r="K31" s="81"/>
      <c r="L31" s="83">
        <f>SUM('Teimpléad Airgeadais'!J90:L92)</f>
        <v>0</v>
      </c>
      <c r="M31" s="81"/>
      <c r="N31" s="81"/>
      <c r="O31" s="83">
        <f>SUM('Teimpléad Airgeadais'!M90:O92)</f>
        <v>0</v>
      </c>
      <c r="P31" s="88">
        <f t="shared" si="4"/>
        <v>0</v>
      </c>
      <c r="Q31" s="88">
        <f t="shared" si="3"/>
        <v>0</v>
      </c>
      <c r="R31" s="22"/>
    </row>
    <row r="32" spans="1:18" x14ac:dyDescent="0.25">
      <c r="A32" s="39" t="s">
        <v>331</v>
      </c>
      <c r="B32" s="81"/>
      <c r="C32" s="83">
        <f>SUM(C28:C31)</f>
        <v>0</v>
      </c>
      <c r="D32" s="81"/>
      <c r="E32" s="81"/>
      <c r="F32" s="88">
        <f>SUM(F28:F31)</f>
        <v>0</v>
      </c>
      <c r="G32" s="81"/>
      <c r="H32" s="81"/>
      <c r="I32" s="88">
        <f>SUM(I28:I31)</f>
        <v>0</v>
      </c>
      <c r="J32" s="81"/>
      <c r="K32" s="81"/>
      <c r="L32" s="88">
        <f>SUM(L28:L31)</f>
        <v>0</v>
      </c>
      <c r="M32" s="81"/>
      <c r="N32" s="81"/>
      <c r="O32" s="88">
        <f>SUM(O28:O31)</f>
        <v>0</v>
      </c>
      <c r="P32" s="89">
        <f t="shared" si="4"/>
        <v>0</v>
      </c>
      <c r="Q32" s="89">
        <f t="shared" si="3"/>
        <v>0</v>
      </c>
      <c r="R32" s="22"/>
    </row>
    <row r="33" spans="1:18" x14ac:dyDescent="0.25">
      <c r="A33" s="32" t="s">
        <v>332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22"/>
    </row>
    <row r="34" spans="1:18" x14ac:dyDescent="0.25">
      <c r="A34" s="21" t="s">
        <v>333</v>
      </c>
      <c r="B34" s="81"/>
      <c r="C34" s="83">
        <f>SUM('Teimpléad Airgeadais'!C95:C95)</f>
        <v>0</v>
      </c>
      <c r="D34" s="81"/>
      <c r="E34" s="81"/>
      <c r="F34" s="83">
        <f>SUM('Teimpléad Airgeadais'!D95:F95)</f>
        <v>0</v>
      </c>
      <c r="G34" s="81"/>
      <c r="H34" s="81"/>
      <c r="I34" s="83">
        <f>SUM('Teimpléad Airgeadais'!G95:I95)</f>
        <v>0</v>
      </c>
      <c r="J34" s="81"/>
      <c r="K34" s="81"/>
      <c r="L34" s="83">
        <f>SUM('Teimpléad Airgeadais'!J95:L95)</f>
        <v>0</v>
      </c>
      <c r="M34" s="81"/>
      <c r="N34" s="81"/>
      <c r="O34" s="83">
        <f>SUM('Teimpléad Airgeadais'!M95:O95)</f>
        <v>0</v>
      </c>
      <c r="P34" s="88">
        <f>SUM(F34:O34)</f>
        <v>0</v>
      </c>
      <c r="Q34" s="88">
        <f t="shared" si="3"/>
        <v>0</v>
      </c>
      <c r="R34" s="22"/>
    </row>
    <row r="35" spans="1:18" x14ac:dyDescent="0.25">
      <c r="A35" s="21" t="s">
        <v>334</v>
      </c>
      <c r="B35" s="81"/>
      <c r="C35" s="83">
        <f>SUM('Teimpléad Airgeadais'!C96:C96)</f>
        <v>0</v>
      </c>
      <c r="D35" s="81"/>
      <c r="E35" s="81"/>
      <c r="F35" s="83">
        <f>SUM('Teimpléad Airgeadais'!D96:F96)</f>
        <v>0</v>
      </c>
      <c r="G35" s="81"/>
      <c r="H35" s="81"/>
      <c r="I35" s="83">
        <f>SUM('Teimpléad Airgeadais'!G96:I96)</f>
        <v>0</v>
      </c>
      <c r="J35" s="81"/>
      <c r="K35" s="81"/>
      <c r="L35" s="83">
        <f>SUM('Teimpléad Airgeadais'!J96:L96)</f>
        <v>0</v>
      </c>
      <c r="M35" s="81"/>
      <c r="N35" s="81"/>
      <c r="O35" s="83">
        <f>SUM('Teimpléad Airgeadais'!M96:O96)</f>
        <v>0</v>
      </c>
      <c r="P35" s="88">
        <f t="shared" ref="P35:P49" si="5">SUM(F35:O35)</f>
        <v>0</v>
      </c>
      <c r="Q35" s="88">
        <f t="shared" si="3"/>
        <v>0</v>
      </c>
      <c r="R35" s="22"/>
    </row>
    <row r="36" spans="1:18" x14ac:dyDescent="0.25">
      <c r="A36" s="21" t="s">
        <v>335</v>
      </c>
      <c r="B36" s="81"/>
      <c r="C36" s="83">
        <f>SUM('Teimpléad Airgeadais'!C97:C97)</f>
        <v>0</v>
      </c>
      <c r="D36" s="81"/>
      <c r="E36" s="81"/>
      <c r="F36" s="83">
        <f>SUM('Teimpléad Airgeadais'!D97:F97)</f>
        <v>0</v>
      </c>
      <c r="G36" s="81"/>
      <c r="H36" s="81"/>
      <c r="I36" s="83">
        <f>SUM('Teimpléad Airgeadais'!G97:I97)</f>
        <v>0</v>
      </c>
      <c r="J36" s="81"/>
      <c r="K36" s="81"/>
      <c r="L36" s="83">
        <f>SUM('Teimpléad Airgeadais'!J97:L97)</f>
        <v>0</v>
      </c>
      <c r="M36" s="81"/>
      <c r="N36" s="81"/>
      <c r="O36" s="83">
        <f>SUM('Teimpléad Airgeadais'!M97:O97)</f>
        <v>0</v>
      </c>
      <c r="P36" s="88">
        <f t="shared" si="5"/>
        <v>0</v>
      </c>
      <c r="Q36" s="88">
        <f t="shared" si="3"/>
        <v>0</v>
      </c>
      <c r="R36" s="22"/>
    </row>
    <row r="37" spans="1:18" x14ac:dyDescent="0.25">
      <c r="A37" s="21" t="s">
        <v>336</v>
      </c>
      <c r="B37" s="81"/>
      <c r="C37" s="83">
        <f>SUM('Teimpléad Airgeadais'!C98:C98)</f>
        <v>0</v>
      </c>
      <c r="D37" s="81"/>
      <c r="E37" s="81"/>
      <c r="F37" s="83">
        <f>SUM('Teimpléad Airgeadais'!D98:F98)</f>
        <v>0</v>
      </c>
      <c r="G37" s="81"/>
      <c r="H37" s="81"/>
      <c r="I37" s="83">
        <f>SUM('Teimpléad Airgeadais'!G98:I98)</f>
        <v>0</v>
      </c>
      <c r="J37" s="81"/>
      <c r="K37" s="81"/>
      <c r="L37" s="83">
        <f>SUM('Teimpléad Airgeadais'!J98:L98)</f>
        <v>0</v>
      </c>
      <c r="M37" s="81"/>
      <c r="N37" s="81"/>
      <c r="O37" s="83">
        <f>SUM('Teimpléad Airgeadais'!M98:O98)</f>
        <v>0</v>
      </c>
      <c r="P37" s="88">
        <f t="shared" si="5"/>
        <v>0</v>
      </c>
      <c r="Q37" s="88">
        <f t="shared" si="3"/>
        <v>0</v>
      </c>
      <c r="R37" s="22"/>
    </row>
    <row r="38" spans="1:18" x14ac:dyDescent="0.25">
      <c r="A38" s="21" t="s">
        <v>337</v>
      </c>
      <c r="B38" s="81"/>
      <c r="C38" s="83">
        <f>SUM('Teimpléad Airgeadais'!C99:C99)</f>
        <v>0</v>
      </c>
      <c r="D38" s="81"/>
      <c r="E38" s="81"/>
      <c r="F38" s="83">
        <f>SUM('Teimpléad Airgeadais'!D99:F99)</f>
        <v>0</v>
      </c>
      <c r="G38" s="81"/>
      <c r="H38" s="81"/>
      <c r="I38" s="83">
        <f>SUM('Teimpléad Airgeadais'!G99:I99)</f>
        <v>0</v>
      </c>
      <c r="J38" s="81"/>
      <c r="K38" s="81"/>
      <c r="L38" s="83">
        <f>SUM('Teimpléad Airgeadais'!J99:L99)</f>
        <v>0</v>
      </c>
      <c r="M38" s="81"/>
      <c r="N38" s="81"/>
      <c r="O38" s="83">
        <f>SUM('Teimpléad Airgeadais'!M99:O99)</f>
        <v>0</v>
      </c>
      <c r="P38" s="88">
        <f t="shared" si="5"/>
        <v>0</v>
      </c>
      <c r="Q38" s="88">
        <f t="shared" si="3"/>
        <v>0</v>
      </c>
      <c r="R38" s="22"/>
    </row>
    <row r="39" spans="1:18" x14ac:dyDescent="0.25">
      <c r="A39" s="21" t="s">
        <v>338</v>
      </c>
      <c r="B39" s="81"/>
      <c r="C39" s="83">
        <f>SUM('Teimpléad Airgeadais'!C100:C100)</f>
        <v>0</v>
      </c>
      <c r="D39" s="81"/>
      <c r="E39" s="81"/>
      <c r="F39" s="83">
        <f>SUM('Teimpléad Airgeadais'!D100:F100)</f>
        <v>0</v>
      </c>
      <c r="G39" s="81"/>
      <c r="H39" s="81"/>
      <c r="I39" s="83">
        <f>SUM('Teimpléad Airgeadais'!G100:I100)</f>
        <v>0</v>
      </c>
      <c r="J39" s="81"/>
      <c r="K39" s="81"/>
      <c r="L39" s="83">
        <f>SUM('Teimpléad Airgeadais'!J100:L100)</f>
        <v>0</v>
      </c>
      <c r="M39" s="81"/>
      <c r="N39" s="81"/>
      <c r="O39" s="83">
        <f>SUM('Teimpléad Airgeadais'!M100:O100)</f>
        <v>0</v>
      </c>
      <c r="P39" s="88">
        <f t="shared" si="5"/>
        <v>0</v>
      </c>
      <c r="Q39" s="88">
        <f t="shared" si="3"/>
        <v>0</v>
      </c>
      <c r="R39" s="22"/>
    </row>
    <row r="40" spans="1:18" x14ac:dyDescent="0.25">
      <c r="A40" s="21" t="s">
        <v>339</v>
      </c>
      <c r="B40" s="81"/>
      <c r="C40" s="83">
        <f>SUM('Teimpléad Airgeadais'!C101:C101)</f>
        <v>0</v>
      </c>
      <c r="D40" s="81"/>
      <c r="E40" s="81"/>
      <c r="F40" s="83">
        <f>SUM('Teimpléad Airgeadais'!D101:F101)</f>
        <v>0</v>
      </c>
      <c r="G40" s="81"/>
      <c r="H40" s="81"/>
      <c r="I40" s="83">
        <f>SUM('Teimpléad Airgeadais'!G101:I101)</f>
        <v>0</v>
      </c>
      <c r="J40" s="81"/>
      <c r="K40" s="81"/>
      <c r="L40" s="83">
        <f>SUM('Teimpléad Airgeadais'!J101:L101)</f>
        <v>0</v>
      </c>
      <c r="M40" s="81"/>
      <c r="N40" s="81"/>
      <c r="O40" s="83">
        <f>SUM('Teimpléad Airgeadais'!M101:O101)</f>
        <v>0</v>
      </c>
      <c r="P40" s="88">
        <f t="shared" si="5"/>
        <v>0</v>
      </c>
      <c r="Q40" s="88">
        <f t="shared" si="3"/>
        <v>0</v>
      </c>
      <c r="R40" s="22"/>
    </row>
    <row r="41" spans="1:18" x14ac:dyDescent="0.25">
      <c r="A41" s="21" t="s">
        <v>340</v>
      </c>
      <c r="B41" s="81"/>
      <c r="C41" s="83">
        <f>SUM('Teimpléad Airgeadais'!C102:C102)</f>
        <v>0</v>
      </c>
      <c r="D41" s="81"/>
      <c r="E41" s="81"/>
      <c r="F41" s="83">
        <f>SUM('Teimpléad Airgeadais'!D102:F102)</f>
        <v>0</v>
      </c>
      <c r="G41" s="81"/>
      <c r="H41" s="81"/>
      <c r="I41" s="83">
        <f>SUM('Teimpléad Airgeadais'!G102:I102)</f>
        <v>0</v>
      </c>
      <c r="J41" s="81"/>
      <c r="K41" s="81"/>
      <c r="L41" s="83">
        <f>SUM('Teimpléad Airgeadais'!J102:L102)</f>
        <v>0</v>
      </c>
      <c r="M41" s="81"/>
      <c r="N41" s="81"/>
      <c r="O41" s="83">
        <f>SUM('Teimpléad Airgeadais'!M102:O102)</f>
        <v>0</v>
      </c>
      <c r="P41" s="88">
        <f t="shared" si="5"/>
        <v>0</v>
      </c>
      <c r="Q41" s="88">
        <f t="shared" si="3"/>
        <v>0</v>
      </c>
      <c r="R41" s="22"/>
    </row>
    <row r="42" spans="1:18" x14ac:dyDescent="0.25">
      <c r="A42" s="21" t="s">
        <v>341</v>
      </c>
      <c r="B42" s="81"/>
      <c r="C42" s="83">
        <f>SUM('Teimpléad Airgeadais'!C103:C103)</f>
        <v>0</v>
      </c>
      <c r="D42" s="81"/>
      <c r="E42" s="81"/>
      <c r="F42" s="83">
        <f>SUM('Teimpléad Airgeadais'!D103:F103)</f>
        <v>0</v>
      </c>
      <c r="G42" s="81"/>
      <c r="H42" s="81"/>
      <c r="I42" s="83">
        <f>SUM('Teimpléad Airgeadais'!G103:I103)</f>
        <v>0</v>
      </c>
      <c r="J42" s="81"/>
      <c r="K42" s="81"/>
      <c r="L42" s="83">
        <f>SUM('Teimpléad Airgeadais'!J103:L103)</f>
        <v>0</v>
      </c>
      <c r="M42" s="81"/>
      <c r="N42" s="81"/>
      <c r="O42" s="83">
        <f>SUM('Teimpléad Airgeadais'!M103:O103)</f>
        <v>0</v>
      </c>
      <c r="P42" s="88">
        <f t="shared" si="5"/>
        <v>0</v>
      </c>
      <c r="Q42" s="88">
        <f t="shared" si="3"/>
        <v>0</v>
      </c>
      <c r="R42" s="22"/>
    </row>
    <row r="43" spans="1:18" x14ac:dyDescent="0.25">
      <c r="A43" s="21" t="s">
        <v>342</v>
      </c>
      <c r="B43" s="81"/>
      <c r="C43" s="83">
        <f>SUM('Teimpléad Airgeadais'!C104:C104)</f>
        <v>0</v>
      </c>
      <c r="D43" s="81"/>
      <c r="E43" s="81"/>
      <c r="F43" s="83">
        <f>SUM('Teimpléad Airgeadais'!D104:F104)</f>
        <v>0</v>
      </c>
      <c r="G43" s="81"/>
      <c r="H43" s="81"/>
      <c r="I43" s="83">
        <f>SUM('Teimpléad Airgeadais'!G104:I104)</f>
        <v>0</v>
      </c>
      <c r="J43" s="81"/>
      <c r="K43" s="81"/>
      <c r="L43" s="83">
        <f>SUM('Teimpléad Airgeadais'!J104:L104)</f>
        <v>0</v>
      </c>
      <c r="M43" s="81"/>
      <c r="N43" s="81"/>
      <c r="O43" s="83">
        <f>SUM('Teimpléad Airgeadais'!M104:O104)</f>
        <v>0</v>
      </c>
      <c r="P43" s="88">
        <f t="shared" si="5"/>
        <v>0</v>
      </c>
      <c r="Q43" s="88">
        <f t="shared" si="3"/>
        <v>0</v>
      </c>
      <c r="R43" s="22"/>
    </row>
    <row r="44" spans="1:18" x14ac:dyDescent="0.25">
      <c r="A44" s="21" t="s">
        <v>343</v>
      </c>
      <c r="B44" s="81"/>
      <c r="C44" s="83">
        <f>SUM('Teimpléad Airgeadais'!C105:C105)</f>
        <v>0</v>
      </c>
      <c r="D44" s="81"/>
      <c r="E44" s="81"/>
      <c r="F44" s="83">
        <f>SUM('Teimpléad Airgeadais'!D105:F105)</f>
        <v>0</v>
      </c>
      <c r="G44" s="81"/>
      <c r="H44" s="81"/>
      <c r="I44" s="83">
        <f>SUM('Teimpléad Airgeadais'!G105:I105)</f>
        <v>0</v>
      </c>
      <c r="J44" s="81"/>
      <c r="K44" s="81"/>
      <c r="L44" s="83">
        <f>SUM('Teimpléad Airgeadais'!J105:L105)</f>
        <v>0</v>
      </c>
      <c r="M44" s="81"/>
      <c r="N44" s="81"/>
      <c r="O44" s="83">
        <f>SUM('Teimpléad Airgeadais'!M105:O105)</f>
        <v>0</v>
      </c>
      <c r="P44" s="88">
        <f t="shared" si="5"/>
        <v>0</v>
      </c>
      <c r="Q44" s="88">
        <f t="shared" si="3"/>
        <v>0</v>
      </c>
      <c r="R44" s="22"/>
    </row>
    <row r="45" spans="1:18" x14ac:dyDescent="0.25">
      <c r="A45" s="21" t="s">
        <v>344</v>
      </c>
      <c r="B45" s="81"/>
      <c r="C45" s="83">
        <f>SUM('Teimpléad Airgeadais'!C106:C106)</f>
        <v>0</v>
      </c>
      <c r="D45" s="81"/>
      <c r="E45" s="81"/>
      <c r="F45" s="83">
        <f>SUM('Teimpléad Airgeadais'!D106:F106)</f>
        <v>0</v>
      </c>
      <c r="G45" s="81"/>
      <c r="H45" s="81"/>
      <c r="I45" s="83">
        <f>SUM('Teimpléad Airgeadais'!G106:I106)</f>
        <v>0</v>
      </c>
      <c r="J45" s="81"/>
      <c r="K45" s="81"/>
      <c r="L45" s="83">
        <f>SUM('Teimpléad Airgeadais'!J106:L106)</f>
        <v>0</v>
      </c>
      <c r="M45" s="81"/>
      <c r="N45" s="81"/>
      <c r="O45" s="83">
        <f>SUM('Teimpléad Airgeadais'!M106:O106)</f>
        <v>0</v>
      </c>
      <c r="P45" s="88">
        <f t="shared" si="5"/>
        <v>0</v>
      </c>
      <c r="Q45" s="88">
        <f t="shared" si="3"/>
        <v>0</v>
      </c>
      <c r="R45" s="22"/>
    </row>
    <row r="46" spans="1:18" x14ac:dyDescent="0.25">
      <c r="A46" s="21" t="s">
        <v>345</v>
      </c>
      <c r="B46" s="81"/>
      <c r="C46" s="83">
        <f>SUM('Teimpléad Airgeadais'!C107:C107)</f>
        <v>0</v>
      </c>
      <c r="D46" s="81"/>
      <c r="E46" s="81"/>
      <c r="F46" s="83">
        <f>SUM('Teimpléad Airgeadais'!D107:F107)</f>
        <v>0</v>
      </c>
      <c r="G46" s="81"/>
      <c r="H46" s="81"/>
      <c r="I46" s="83">
        <f>SUM('Teimpléad Airgeadais'!G107:I107)</f>
        <v>0</v>
      </c>
      <c r="J46" s="81"/>
      <c r="K46" s="81"/>
      <c r="L46" s="83">
        <f>SUM('Teimpléad Airgeadais'!J107:L107)</f>
        <v>0</v>
      </c>
      <c r="M46" s="81"/>
      <c r="N46" s="81"/>
      <c r="O46" s="83">
        <f>SUM('Teimpléad Airgeadais'!M107:O107)</f>
        <v>0</v>
      </c>
      <c r="P46" s="88">
        <f t="shared" si="5"/>
        <v>0</v>
      </c>
      <c r="Q46" s="88">
        <f t="shared" si="3"/>
        <v>0</v>
      </c>
      <c r="R46" s="22"/>
    </row>
    <row r="47" spans="1:18" x14ac:dyDescent="0.25">
      <c r="A47" s="21" t="s">
        <v>346</v>
      </c>
      <c r="B47" s="81"/>
      <c r="C47" s="83">
        <f>SUM('Teimpléad Airgeadais'!C108:C110)</f>
        <v>0</v>
      </c>
      <c r="D47" s="81"/>
      <c r="E47" s="81"/>
      <c r="F47" s="83">
        <f>SUM('Teimpléad Airgeadais'!D108:F108)</f>
        <v>0</v>
      </c>
      <c r="G47" s="81"/>
      <c r="H47" s="81"/>
      <c r="I47" s="83">
        <f>SUM('Teimpléad Airgeadais'!G108:I110)</f>
        <v>0</v>
      </c>
      <c r="J47" s="81"/>
      <c r="K47" s="81"/>
      <c r="L47" s="83">
        <f>SUM('Teimpléad Airgeadais'!J108:L110)</f>
        <v>0</v>
      </c>
      <c r="M47" s="81"/>
      <c r="N47" s="81"/>
      <c r="O47" s="83">
        <f>SUM('Teimpléad Airgeadais'!M108:O110)</f>
        <v>0</v>
      </c>
      <c r="P47" s="88">
        <f t="shared" si="5"/>
        <v>0</v>
      </c>
      <c r="Q47" s="88">
        <f t="shared" si="3"/>
        <v>0</v>
      </c>
      <c r="R47" s="22"/>
    </row>
    <row r="48" spans="1:18" x14ac:dyDescent="0.25">
      <c r="A48" s="39" t="s">
        <v>347</v>
      </c>
      <c r="B48" s="81"/>
      <c r="C48" s="88">
        <f>SUM(C32:C47)</f>
        <v>0</v>
      </c>
      <c r="D48" s="81"/>
      <c r="E48" s="81"/>
      <c r="F48" s="88">
        <f>SUM(F32:F47)</f>
        <v>0</v>
      </c>
      <c r="G48" s="81"/>
      <c r="H48" s="81"/>
      <c r="I48" s="88">
        <f>SUM(I32:I47)</f>
        <v>0</v>
      </c>
      <c r="J48" s="81"/>
      <c r="K48" s="81"/>
      <c r="L48" s="88">
        <f>SUM(L32:L47)</f>
        <v>0</v>
      </c>
      <c r="M48" s="81"/>
      <c r="N48" s="81"/>
      <c r="O48" s="88">
        <f>SUM(O32:O47)</f>
        <v>0</v>
      </c>
      <c r="P48" s="88">
        <f t="shared" si="5"/>
        <v>0</v>
      </c>
      <c r="Q48" s="88">
        <f t="shared" si="3"/>
        <v>0</v>
      </c>
      <c r="R48" s="22"/>
    </row>
    <row r="49" spans="1:18" x14ac:dyDescent="0.25">
      <c r="A49" s="40" t="s">
        <v>348</v>
      </c>
      <c r="B49" s="81"/>
      <c r="C49" s="85">
        <f>SUM(C24,C48)</f>
        <v>0</v>
      </c>
      <c r="D49" s="81"/>
      <c r="E49" s="81"/>
      <c r="F49" s="85">
        <f>SUM(F24,F48)</f>
        <v>0</v>
      </c>
      <c r="G49" s="81"/>
      <c r="H49" s="81"/>
      <c r="I49" s="85">
        <f>SUM(I24,I48)</f>
        <v>0</v>
      </c>
      <c r="J49" s="81"/>
      <c r="K49" s="81"/>
      <c r="L49" s="85">
        <f>SUM(L24,L48)</f>
        <v>0</v>
      </c>
      <c r="M49" s="81"/>
      <c r="N49" s="81"/>
      <c r="O49" s="85">
        <f>SUM(O24,O48)</f>
        <v>0</v>
      </c>
      <c r="P49" s="89">
        <f t="shared" si="5"/>
        <v>0</v>
      </c>
      <c r="Q49" s="89">
        <f t="shared" si="3"/>
        <v>0</v>
      </c>
      <c r="R49" s="22"/>
    </row>
    <row r="50" spans="1:18" x14ac:dyDescent="0.25">
      <c r="A50" s="27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22"/>
    </row>
    <row r="51" spans="1:18" x14ac:dyDescent="0.25">
      <c r="A51" s="33" t="s">
        <v>349</v>
      </c>
      <c r="B51" s="87"/>
      <c r="C51" s="87" t="s">
        <v>350</v>
      </c>
      <c r="D51" s="87"/>
      <c r="E51" s="87"/>
      <c r="F51" s="87" t="s">
        <v>351</v>
      </c>
      <c r="G51" s="87"/>
      <c r="H51" s="87"/>
      <c r="I51" s="87" t="s">
        <v>352</v>
      </c>
      <c r="J51" s="87"/>
      <c r="K51" s="87"/>
      <c r="L51" s="87" t="s">
        <v>353</v>
      </c>
      <c r="M51" s="87"/>
      <c r="N51" s="87"/>
      <c r="O51" s="87" t="s">
        <v>354</v>
      </c>
      <c r="P51" s="87" t="s">
        <v>355</v>
      </c>
      <c r="Q51" s="87" t="s">
        <v>356</v>
      </c>
      <c r="R51" s="22"/>
    </row>
    <row r="52" spans="1:18" x14ac:dyDescent="0.25">
      <c r="A52" s="32" t="s">
        <v>357</v>
      </c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22"/>
    </row>
    <row r="53" spans="1:18" x14ac:dyDescent="0.25">
      <c r="A53" s="21" t="s">
        <v>89</v>
      </c>
      <c r="B53" s="81"/>
      <c r="C53" s="83">
        <f>SUM('Teimpléad Airgeadais'!C116:C130)</f>
        <v>0</v>
      </c>
      <c r="D53" s="81"/>
      <c r="E53" s="81"/>
      <c r="F53" s="83">
        <f>SUM('Teimpléad Airgeadais'!D116:F130)</f>
        <v>0</v>
      </c>
      <c r="G53" s="81"/>
      <c r="H53" s="81"/>
      <c r="I53" s="83">
        <f>SUM('Teimpléad Airgeadais'!G116:I130)</f>
        <v>0</v>
      </c>
      <c r="J53" s="81"/>
      <c r="K53" s="81"/>
      <c r="L53" s="83">
        <f>SUM('Teimpléad Airgeadais'!J116:L130)</f>
        <v>0</v>
      </c>
      <c r="M53" s="81"/>
      <c r="N53" s="81"/>
      <c r="O53" s="83">
        <f>SUM('Teimpléad Airgeadais'!M116:O130)</f>
        <v>0</v>
      </c>
      <c r="P53" s="88">
        <f t="shared" ref="P53:P56" si="6">SUM(F53:O53)</f>
        <v>0</v>
      </c>
      <c r="Q53" s="88">
        <f t="shared" ref="Q53:Q74" si="7">C53-P53</f>
        <v>0</v>
      </c>
      <c r="R53" s="22"/>
    </row>
    <row r="54" spans="1:18" x14ac:dyDescent="0.25">
      <c r="A54" s="21" t="s">
        <v>358</v>
      </c>
      <c r="B54" s="81"/>
      <c r="C54" s="83">
        <f>SUM('Teimpléad Airgeadais'!C131:C131)</f>
        <v>0</v>
      </c>
      <c r="D54" s="81"/>
      <c r="E54" s="81"/>
      <c r="F54" s="83">
        <f>SUM('Teimpléad Airgeadais'!D131:F131)</f>
        <v>0</v>
      </c>
      <c r="G54" s="81"/>
      <c r="H54" s="81"/>
      <c r="I54" s="83">
        <f>SUM('Teimpléad Airgeadais'!G131:I131)</f>
        <v>0</v>
      </c>
      <c r="J54" s="81"/>
      <c r="K54" s="81"/>
      <c r="L54" s="83">
        <f>SUM('Teimpléad Airgeadais'!J131:L131)</f>
        <v>0</v>
      </c>
      <c r="M54" s="81"/>
      <c r="N54" s="81"/>
      <c r="O54" s="83">
        <f>SUM('Teimpléad Airgeadais'!M131:O131)</f>
        <v>0</v>
      </c>
      <c r="P54" s="88">
        <f t="shared" si="6"/>
        <v>0</v>
      </c>
      <c r="Q54" s="88">
        <f t="shared" si="7"/>
        <v>0</v>
      </c>
      <c r="R54" s="22"/>
    </row>
    <row r="55" spans="1:18" x14ac:dyDescent="0.25">
      <c r="A55" s="21" t="s">
        <v>359</v>
      </c>
      <c r="B55" s="81"/>
      <c r="C55" s="83">
        <f>SUM('Teimpléad Airgeadais'!C132:C133)</f>
        <v>0</v>
      </c>
      <c r="D55" s="81"/>
      <c r="E55" s="81"/>
      <c r="F55" s="83">
        <f>SUM('Teimpléad Airgeadais'!D132:F133)</f>
        <v>0</v>
      </c>
      <c r="G55" s="81"/>
      <c r="H55" s="81"/>
      <c r="I55" s="83">
        <f>SUM('Teimpléad Airgeadais'!G132:I133)</f>
        <v>0</v>
      </c>
      <c r="J55" s="81"/>
      <c r="K55" s="81"/>
      <c r="L55" s="83">
        <f>SUM('Teimpléad Airgeadais'!J132:L133)</f>
        <v>0</v>
      </c>
      <c r="M55" s="81"/>
      <c r="N55" s="81"/>
      <c r="O55" s="83">
        <f>SUM('Teimpléad Airgeadais'!M132:O133)</f>
        <v>0</v>
      </c>
      <c r="P55" s="88">
        <f t="shared" si="6"/>
        <v>0</v>
      </c>
      <c r="Q55" s="88">
        <f t="shared" si="7"/>
        <v>0</v>
      </c>
      <c r="R55" s="22"/>
    </row>
    <row r="56" spans="1:18" x14ac:dyDescent="0.25">
      <c r="A56" s="39" t="s">
        <v>360</v>
      </c>
      <c r="B56" s="81"/>
      <c r="C56" s="88">
        <f>SUM(C53:C55)</f>
        <v>0</v>
      </c>
      <c r="D56" s="81"/>
      <c r="E56" s="81"/>
      <c r="F56" s="88">
        <f>SUM(F53:F55)</f>
        <v>0</v>
      </c>
      <c r="G56" s="81"/>
      <c r="H56" s="81"/>
      <c r="I56" s="88">
        <f>SUM(I53:I55)</f>
        <v>0</v>
      </c>
      <c r="J56" s="81"/>
      <c r="K56" s="81"/>
      <c r="L56" s="88">
        <f>SUM(L53:L55)</f>
        <v>0</v>
      </c>
      <c r="M56" s="81"/>
      <c r="N56" s="81"/>
      <c r="O56" s="88">
        <f>SUM(O53:O55)</f>
        <v>0</v>
      </c>
      <c r="P56" s="89">
        <f t="shared" si="6"/>
        <v>0</v>
      </c>
      <c r="Q56" s="89">
        <f t="shared" si="7"/>
        <v>0</v>
      </c>
      <c r="R56" s="22"/>
    </row>
    <row r="57" spans="1:18" x14ac:dyDescent="0.25">
      <c r="A57" s="32" t="s">
        <v>361</v>
      </c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22"/>
    </row>
    <row r="58" spans="1:18" x14ac:dyDescent="0.25">
      <c r="A58" s="21" t="s">
        <v>362</v>
      </c>
      <c r="B58" s="81"/>
      <c r="C58" s="83">
        <f>SUM('Teimpléad Airgeadais'!C136:C136)</f>
        <v>0</v>
      </c>
      <c r="D58" s="81"/>
      <c r="E58" s="81"/>
      <c r="F58" s="83">
        <f>SUM('Teimpléad Airgeadais'!D136:F136)</f>
        <v>0</v>
      </c>
      <c r="G58" s="81"/>
      <c r="H58" s="81"/>
      <c r="I58" s="83">
        <f>SUM('Teimpléad Airgeadais'!G136:I136)</f>
        <v>0</v>
      </c>
      <c r="J58" s="81"/>
      <c r="K58" s="81"/>
      <c r="L58" s="83">
        <f>SUM('Teimpléad Airgeadais'!J136:L136)</f>
        <v>0</v>
      </c>
      <c r="M58" s="81"/>
      <c r="N58" s="81"/>
      <c r="O58" s="83">
        <f>SUM('Teimpléad Airgeadais'!M136:O136)</f>
        <v>0</v>
      </c>
      <c r="P58" s="88">
        <f t="shared" ref="P58:P74" si="8">SUM(F58:O58)</f>
        <v>0</v>
      </c>
      <c r="Q58" s="88">
        <f t="shared" si="7"/>
        <v>0</v>
      </c>
      <c r="R58" s="22"/>
    </row>
    <row r="59" spans="1:18" x14ac:dyDescent="0.25">
      <c r="A59" s="21" t="s">
        <v>363</v>
      </c>
      <c r="B59" s="81"/>
      <c r="C59" s="83">
        <f>SUM('Teimpléad Airgeadais'!C137:C137)</f>
        <v>0</v>
      </c>
      <c r="D59" s="81"/>
      <c r="E59" s="81"/>
      <c r="F59" s="83">
        <f>SUM('Teimpléad Airgeadais'!D137:F137)</f>
        <v>0</v>
      </c>
      <c r="G59" s="81"/>
      <c r="H59" s="81"/>
      <c r="I59" s="83">
        <f>SUM('Teimpléad Airgeadais'!G137:I137)</f>
        <v>0</v>
      </c>
      <c r="J59" s="81"/>
      <c r="K59" s="81"/>
      <c r="L59" s="83">
        <f>SUM('Teimpléad Airgeadais'!J137:L137)</f>
        <v>0</v>
      </c>
      <c r="M59" s="81"/>
      <c r="N59" s="81"/>
      <c r="O59" s="83">
        <f>SUM('Teimpléad Airgeadais'!M137:O137)</f>
        <v>0</v>
      </c>
      <c r="P59" s="88">
        <f t="shared" si="8"/>
        <v>0</v>
      </c>
      <c r="Q59" s="88">
        <f t="shared" si="7"/>
        <v>0</v>
      </c>
      <c r="R59" s="22"/>
    </row>
    <row r="60" spans="1:18" x14ac:dyDescent="0.25">
      <c r="A60" s="21" t="s">
        <v>364</v>
      </c>
      <c r="B60" s="81"/>
      <c r="C60" s="83">
        <f>SUM('Teimpléad Airgeadais'!C138:C138)</f>
        <v>0</v>
      </c>
      <c r="D60" s="81"/>
      <c r="E60" s="81"/>
      <c r="F60" s="83">
        <f>SUM('Teimpléad Airgeadais'!D138:F138)</f>
        <v>0</v>
      </c>
      <c r="G60" s="81"/>
      <c r="H60" s="81"/>
      <c r="I60" s="83">
        <f>SUM('Teimpléad Airgeadais'!G138:I138)</f>
        <v>0</v>
      </c>
      <c r="J60" s="81"/>
      <c r="K60" s="81"/>
      <c r="L60" s="83">
        <f>SUM('Teimpléad Airgeadais'!J138:L138)</f>
        <v>0</v>
      </c>
      <c r="M60" s="81"/>
      <c r="N60" s="81"/>
      <c r="O60" s="83">
        <f>SUM('Teimpléad Airgeadais'!M138:O138)</f>
        <v>0</v>
      </c>
      <c r="P60" s="88">
        <f t="shared" si="8"/>
        <v>0</v>
      </c>
      <c r="Q60" s="88">
        <f t="shared" si="7"/>
        <v>0</v>
      </c>
      <c r="R60" s="22"/>
    </row>
    <row r="61" spans="1:18" x14ac:dyDescent="0.25">
      <c r="A61" s="21" t="s">
        <v>365</v>
      </c>
      <c r="B61" s="81"/>
      <c r="C61" s="83">
        <f>SUM('Teimpléad Airgeadais'!C139:C139)</f>
        <v>0</v>
      </c>
      <c r="D61" s="81"/>
      <c r="E61" s="81"/>
      <c r="F61" s="83">
        <f>SUM('Teimpléad Airgeadais'!D139:F139)</f>
        <v>0</v>
      </c>
      <c r="G61" s="81"/>
      <c r="H61" s="81"/>
      <c r="I61" s="83">
        <f>SUM('Teimpléad Airgeadais'!G139:I139)</f>
        <v>0</v>
      </c>
      <c r="J61" s="81"/>
      <c r="K61" s="81"/>
      <c r="L61" s="83">
        <f>SUM('Teimpléad Airgeadais'!J139:L139)</f>
        <v>0</v>
      </c>
      <c r="M61" s="81"/>
      <c r="N61" s="81"/>
      <c r="O61" s="83">
        <f>SUM('Teimpléad Airgeadais'!M139:O139)</f>
        <v>0</v>
      </c>
      <c r="P61" s="88">
        <f t="shared" si="8"/>
        <v>0</v>
      </c>
      <c r="Q61" s="88">
        <f t="shared" si="7"/>
        <v>0</v>
      </c>
      <c r="R61" s="22"/>
    </row>
    <row r="62" spans="1:18" x14ac:dyDescent="0.25">
      <c r="A62" s="21" t="s">
        <v>366</v>
      </c>
      <c r="B62" s="81"/>
      <c r="C62" s="83">
        <f>SUM('Teimpléad Airgeadais'!C140:C140)</f>
        <v>0</v>
      </c>
      <c r="D62" s="81"/>
      <c r="E62" s="81"/>
      <c r="F62" s="83">
        <f>SUM('Teimpléad Airgeadais'!D140:F140)</f>
        <v>0</v>
      </c>
      <c r="G62" s="81"/>
      <c r="H62" s="81"/>
      <c r="I62" s="83">
        <f>SUM('Teimpléad Airgeadais'!G140:I140)</f>
        <v>0</v>
      </c>
      <c r="J62" s="81"/>
      <c r="K62" s="81"/>
      <c r="L62" s="83">
        <f>SUM('Teimpléad Airgeadais'!J140:L140)</f>
        <v>0</v>
      </c>
      <c r="M62" s="81"/>
      <c r="N62" s="81"/>
      <c r="O62" s="83">
        <f>SUM('Teimpléad Airgeadais'!M140:O140)</f>
        <v>0</v>
      </c>
      <c r="P62" s="88">
        <f t="shared" si="8"/>
        <v>0</v>
      </c>
      <c r="Q62" s="88">
        <f t="shared" si="7"/>
        <v>0</v>
      </c>
      <c r="R62" s="22"/>
    </row>
    <row r="63" spans="1:18" x14ac:dyDescent="0.25">
      <c r="A63" s="21" t="s">
        <v>367</v>
      </c>
      <c r="B63" s="81"/>
      <c r="C63" s="83">
        <f>SUM('Teimpléad Airgeadais'!C141:C141)</f>
        <v>0</v>
      </c>
      <c r="D63" s="81"/>
      <c r="E63" s="81"/>
      <c r="F63" s="83">
        <f>SUM('Teimpléad Airgeadais'!D141:F141)</f>
        <v>0</v>
      </c>
      <c r="G63" s="81"/>
      <c r="H63" s="81"/>
      <c r="I63" s="83">
        <f>SUM('Teimpléad Airgeadais'!G141:I141)</f>
        <v>0</v>
      </c>
      <c r="J63" s="81"/>
      <c r="K63" s="81"/>
      <c r="L63" s="83">
        <f>SUM('Teimpléad Airgeadais'!J141:L141)</f>
        <v>0</v>
      </c>
      <c r="M63" s="81"/>
      <c r="N63" s="81"/>
      <c r="O63" s="83">
        <f>SUM('Teimpléad Airgeadais'!M141:O141)</f>
        <v>0</v>
      </c>
      <c r="P63" s="88">
        <f t="shared" si="8"/>
        <v>0</v>
      </c>
      <c r="Q63" s="88">
        <f t="shared" si="7"/>
        <v>0</v>
      </c>
      <c r="R63" s="22"/>
    </row>
    <row r="64" spans="1:18" x14ac:dyDescent="0.25">
      <c r="A64" s="21" t="s">
        <v>368</v>
      </c>
      <c r="B64" s="81"/>
      <c r="C64" s="83">
        <f>SUM('Teimpléad Airgeadais'!C142:C142)</f>
        <v>0</v>
      </c>
      <c r="D64" s="81"/>
      <c r="E64" s="81"/>
      <c r="F64" s="83">
        <f>SUM('Teimpléad Airgeadais'!D142:F142)</f>
        <v>0</v>
      </c>
      <c r="G64" s="81"/>
      <c r="H64" s="81"/>
      <c r="I64" s="83">
        <f>SUM('Teimpléad Airgeadais'!G142:I142)</f>
        <v>0</v>
      </c>
      <c r="J64" s="81"/>
      <c r="K64" s="81"/>
      <c r="L64" s="83">
        <f>SUM('Teimpléad Airgeadais'!J142:L142)</f>
        <v>0</v>
      </c>
      <c r="M64" s="81"/>
      <c r="N64" s="81"/>
      <c r="O64" s="83">
        <f>SUM('Teimpléad Airgeadais'!M142:O142)</f>
        <v>0</v>
      </c>
      <c r="P64" s="88">
        <f t="shared" si="8"/>
        <v>0</v>
      </c>
      <c r="Q64" s="88">
        <f t="shared" si="7"/>
        <v>0</v>
      </c>
      <c r="R64" s="22"/>
    </row>
    <row r="65" spans="1:18" x14ac:dyDescent="0.25">
      <c r="A65" s="21" t="s">
        <v>369</v>
      </c>
      <c r="B65" s="81"/>
      <c r="C65" s="83">
        <f>SUM('Teimpléad Airgeadais'!C143:C143)</f>
        <v>0</v>
      </c>
      <c r="D65" s="81"/>
      <c r="E65" s="81"/>
      <c r="F65" s="83">
        <f>SUM('Teimpléad Airgeadais'!D143:F143)</f>
        <v>0</v>
      </c>
      <c r="G65" s="81"/>
      <c r="H65" s="81"/>
      <c r="I65" s="83">
        <f>SUM('Teimpléad Airgeadais'!G143:I143)</f>
        <v>0</v>
      </c>
      <c r="J65" s="81"/>
      <c r="K65" s="81"/>
      <c r="L65" s="83">
        <f>SUM('Teimpléad Airgeadais'!J143:L143)</f>
        <v>0</v>
      </c>
      <c r="M65" s="81"/>
      <c r="N65" s="81"/>
      <c r="O65" s="83">
        <f>SUM('Teimpléad Airgeadais'!M143:O143)</f>
        <v>0</v>
      </c>
      <c r="P65" s="88">
        <f t="shared" si="8"/>
        <v>0</v>
      </c>
      <c r="Q65" s="88">
        <f t="shared" si="7"/>
        <v>0</v>
      </c>
      <c r="R65" s="22"/>
    </row>
    <row r="66" spans="1:18" x14ac:dyDescent="0.25">
      <c r="A66" s="21" t="s">
        <v>370</v>
      </c>
      <c r="B66" s="81"/>
      <c r="C66" s="83">
        <f>SUM('Teimpléad Airgeadais'!C144:C144)</f>
        <v>0</v>
      </c>
      <c r="D66" s="81"/>
      <c r="E66" s="81"/>
      <c r="F66" s="83">
        <f>SUM('Teimpléad Airgeadais'!D144:F144)</f>
        <v>0</v>
      </c>
      <c r="G66" s="81"/>
      <c r="H66" s="81"/>
      <c r="I66" s="83">
        <f>SUM('Teimpléad Airgeadais'!G144:I144)</f>
        <v>0</v>
      </c>
      <c r="J66" s="81"/>
      <c r="K66" s="81"/>
      <c r="L66" s="83">
        <f>SUM('Teimpléad Airgeadais'!J144:L144)</f>
        <v>0</v>
      </c>
      <c r="M66" s="81"/>
      <c r="N66" s="81"/>
      <c r="O66" s="83">
        <f>SUM('Teimpléad Airgeadais'!M144:O144)</f>
        <v>0</v>
      </c>
      <c r="P66" s="88">
        <f t="shared" si="8"/>
        <v>0</v>
      </c>
      <c r="Q66" s="88">
        <f t="shared" si="7"/>
        <v>0</v>
      </c>
      <c r="R66" s="22"/>
    </row>
    <row r="67" spans="1:18" x14ac:dyDescent="0.25">
      <c r="A67" s="21" t="s">
        <v>371</v>
      </c>
      <c r="B67" s="81"/>
      <c r="C67" s="83">
        <f>SUM('Teimpléad Airgeadais'!C145:C145)</f>
        <v>0</v>
      </c>
      <c r="D67" s="81"/>
      <c r="E67" s="81"/>
      <c r="F67" s="83">
        <f>SUM('Teimpléad Airgeadais'!D145:F145)</f>
        <v>0</v>
      </c>
      <c r="G67" s="81"/>
      <c r="H67" s="81"/>
      <c r="I67" s="83">
        <f>SUM('Teimpléad Airgeadais'!G145:I145)</f>
        <v>0</v>
      </c>
      <c r="J67" s="81"/>
      <c r="K67" s="81"/>
      <c r="L67" s="83">
        <f>SUM('Teimpléad Airgeadais'!J145:L145)</f>
        <v>0</v>
      </c>
      <c r="M67" s="81"/>
      <c r="N67" s="81"/>
      <c r="O67" s="83">
        <f>SUM('Teimpléad Airgeadais'!M145:O145)</f>
        <v>0</v>
      </c>
      <c r="P67" s="88">
        <f t="shared" si="8"/>
        <v>0</v>
      </c>
      <c r="Q67" s="88">
        <f t="shared" si="7"/>
        <v>0</v>
      </c>
      <c r="R67" s="22"/>
    </row>
    <row r="68" spans="1:18" x14ac:dyDescent="0.25">
      <c r="A68" s="21" t="s">
        <v>372</v>
      </c>
      <c r="B68" s="81"/>
      <c r="C68" s="83">
        <f>SUM('Teimpléad Airgeadais'!C146:C146)</f>
        <v>0</v>
      </c>
      <c r="D68" s="81"/>
      <c r="E68" s="81"/>
      <c r="F68" s="83">
        <f>SUM('Teimpléad Airgeadais'!D146:F146)</f>
        <v>0</v>
      </c>
      <c r="G68" s="81"/>
      <c r="H68" s="81"/>
      <c r="I68" s="83">
        <f>SUM('Teimpléad Airgeadais'!G146:I146)</f>
        <v>0</v>
      </c>
      <c r="J68" s="81"/>
      <c r="K68" s="81"/>
      <c r="L68" s="83">
        <f>SUM('Teimpléad Airgeadais'!J146:L146)</f>
        <v>0</v>
      </c>
      <c r="M68" s="81"/>
      <c r="N68" s="81"/>
      <c r="O68" s="83">
        <f>SUM('Teimpléad Airgeadais'!M146:O146)</f>
        <v>0</v>
      </c>
      <c r="P68" s="88">
        <f t="shared" si="8"/>
        <v>0</v>
      </c>
      <c r="Q68" s="88">
        <f t="shared" si="7"/>
        <v>0</v>
      </c>
      <c r="R68" s="22"/>
    </row>
    <row r="69" spans="1:18" x14ac:dyDescent="0.25">
      <c r="A69" s="21" t="s">
        <v>373</v>
      </c>
      <c r="B69" s="81"/>
      <c r="C69" s="83">
        <f>SUM('Teimpléad Airgeadais'!C147:C147)</f>
        <v>0</v>
      </c>
      <c r="D69" s="81"/>
      <c r="E69" s="81"/>
      <c r="F69" s="83">
        <f>SUM('Teimpléad Airgeadais'!D147:F147)</f>
        <v>0</v>
      </c>
      <c r="G69" s="81"/>
      <c r="H69" s="81"/>
      <c r="I69" s="83">
        <f>SUM('Teimpléad Airgeadais'!G147:I147)</f>
        <v>0</v>
      </c>
      <c r="J69" s="81"/>
      <c r="K69" s="81"/>
      <c r="L69" s="83">
        <f>SUM('Teimpléad Airgeadais'!J147:L147)</f>
        <v>0</v>
      </c>
      <c r="M69" s="81"/>
      <c r="N69" s="81"/>
      <c r="O69" s="83">
        <f>SUM('Teimpléad Airgeadais'!M147:O147)</f>
        <v>0</v>
      </c>
      <c r="P69" s="88">
        <f t="shared" si="8"/>
        <v>0</v>
      </c>
      <c r="Q69" s="88">
        <f t="shared" si="7"/>
        <v>0</v>
      </c>
      <c r="R69" s="22"/>
    </row>
    <row r="70" spans="1:18" x14ac:dyDescent="0.25">
      <c r="A70" s="21" t="s">
        <v>374</v>
      </c>
      <c r="B70" s="81"/>
      <c r="C70" s="83">
        <f>SUM('Teimpléad Airgeadais'!C148:C150)</f>
        <v>0</v>
      </c>
      <c r="D70" s="81"/>
      <c r="E70" s="81"/>
      <c r="F70" s="83">
        <f>SUM('Teimpléad Airgeadais'!D148:F150)</f>
        <v>0</v>
      </c>
      <c r="G70" s="81"/>
      <c r="H70" s="81"/>
      <c r="I70" s="83">
        <f>SUM('Teimpléad Airgeadais'!G148:I150)</f>
        <v>0</v>
      </c>
      <c r="J70" s="81"/>
      <c r="K70" s="81"/>
      <c r="L70" s="83">
        <f>SUM('Teimpléad Airgeadais'!J148:L150)</f>
        <v>0</v>
      </c>
      <c r="M70" s="81"/>
      <c r="N70" s="81"/>
      <c r="O70" s="83">
        <f>SUM('Teimpléad Airgeadais'!M148:O150)</f>
        <v>0</v>
      </c>
      <c r="P70" s="88">
        <f t="shared" si="8"/>
        <v>0</v>
      </c>
      <c r="Q70" s="88">
        <f t="shared" si="7"/>
        <v>0</v>
      </c>
      <c r="R70" s="22"/>
    </row>
    <row r="71" spans="1:18" x14ac:dyDescent="0.25">
      <c r="A71" s="39" t="s">
        <v>375</v>
      </c>
      <c r="B71" s="81"/>
      <c r="C71" s="88">
        <f>SUM(C58:C70)</f>
        <v>0</v>
      </c>
      <c r="D71" s="81"/>
      <c r="E71" s="81"/>
      <c r="F71" s="88">
        <f>SUM(F58:F70)</f>
        <v>0</v>
      </c>
      <c r="G71" s="81"/>
      <c r="H71" s="81"/>
      <c r="I71" s="88">
        <f>SUM(I58:I70)</f>
        <v>0</v>
      </c>
      <c r="J71" s="81"/>
      <c r="K71" s="81"/>
      <c r="L71" s="88">
        <f>SUM(L58:L70)</f>
        <v>0</v>
      </c>
      <c r="M71" s="81"/>
      <c r="N71" s="81"/>
      <c r="O71" s="88">
        <f>SUM(O58:O70)</f>
        <v>0</v>
      </c>
      <c r="P71" s="89">
        <f t="shared" si="8"/>
        <v>0</v>
      </c>
      <c r="Q71" s="89">
        <f t="shared" si="7"/>
        <v>0</v>
      </c>
      <c r="R71" s="22"/>
    </row>
    <row r="72" spans="1:18" x14ac:dyDescent="0.25">
      <c r="A72" s="40" t="s">
        <v>376</v>
      </c>
      <c r="B72" s="81"/>
      <c r="C72" s="85">
        <f>SUM(C56,C71)</f>
        <v>0</v>
      </c>
      <c r="D72" s="81"/>
      <c r="E72" s="81"/>
      <c r="F72" s="85">
        <f>SUM(F56,F71)</f>
        <v>0</v>
      </c>
      <c r="G72" s="81"/>
      <c r="H72" s="81"/>
      <c r="I72" s="85">
        <f>SUM(I56,I71)</f>
        <v>0</v>
      </c>
      <c r="J72" s="81"/>
      <c r="K72" s="81"/>
      <c r="L72" s="85">
        <f>SUM(L56,L71)</f>
        <v>0</v>
      </c>
      <c r="M72" s="81"/>
      <c r="N72" s="81"/>
      <c r="O72" s="85">
        <f>SUM(O56,O71)</f>
        <v>0</v>
      </c>
      <c r="P72" s="89">
        <f t="shared" si="8"/>
        <v>0</v>
      </c>
      <c r="Q72" s="89">
        <f t="shared" si="7"/>
        <v>0</v>
      </c>
      <c r="R72" s="22"/>
    </row>
    <row r="73" spans="1:18" x14ac:dyDescent="0.25">
      <c r="A73" s="27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22"/>
    </row>
    <row r="74" spans="1:18" x14ac:dyDescent="0.25">
      <c r="A74" s="33" t="s">
        <v>377</v>
      </c>
      <c r="B74" s="87"/>
      <c r="C74" s="89">
        <f>SUM(C49,C72)</f>
        <v>0</v>
      </c>
      <c r="D74" s="87"/>
      <c r="E74" s="87"/>
      <c r="F74" s="89">
        <f>SUM(F49,F72)</f>
        <v>0</v>
      </c>
      <c r="G74" s="87"/>
      <c r="H74" s="87"/>
      <c r="I74" s="89">
        <f>SUM(I49,I72)</f>
        <v>0</v>
      </c>
      <c r="J74" s="87"/>
      <c r="K74" s="87"/>
      <c r="L74" s="89">
        <f>SUM(L49,L72)</f>
        <v>0</v>
      </c>
      <c r="M74" s="87"/>
      <c r="N74" s="87"/>
      <c r="O74" s="89">
        <f>SUM(O49,O72)</f>
        <v>0</v>
      </c>
      <c r="P74" s="89">
        <f t="shared" si="8"/>
        <v>0</v>
      </c>
      <c r="Q74" s="89">
        <f t="shared" si="7"/>
        <v>0</v>
      </c>
      <c r="R74" s="22"/>
    </row>
    <row r="75" spans="1:18" ht="15" customHeight="1" x14ac:dyDescent="0.25">
      <c r="A75" s="50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8"/>
    </row>
    <row r="76" spans="1:18" x14ac:dyDescent="0.25">
      <c r="A76" s="27"/>
      <c r="B76" s="20"/>
      <c r="C76" s="20" t="s">
        <v>378</v>
      </c>
      <c r="D76" s="20"/>
      <c r="E76" s="140" t="s">
        <v>379</v>
      </c>
      <c r="F76" s="140"/>
      <c r="G76" s="20"/>
      <c r="H76" s="140" t="s">
        <v>380</v>
      </c>
      <c r="I76" s="140"/>
      <c r="J76" s="20"/>
      <c r="K76" s="140" t="s">
        <v>381</v>
      </c>
      <c r="L76" s="140"/>
      <c r="M76" s="20"/>
      <c r="N76" s="140" t="s">
        <v>382</v>
      </c>
      <c r="O76" s="140"/>
      <c r="P76" s="51"/>
      <c r="Q76" s="141" t="s">
        <v>93</v>
      </c>
      <c r="R76" s="142"/>
    </row>
    <row r="77" spans="1:18" x14ac:dyDescent="0.25">
      <c r="A77" s="33" t="s">
        <v>91</v>
      </c>
      <c r="B77" s="17" t="e">
        <f>C77/C79</f>
        <v>#DIV/0!</v>
      </c>
      <c r="C77" s="18">
        <f>C24</f>
        <v>0</v>
      </c>
      <c r="D77" s="20"/>
      <c r="E77" s="17" t="e">
        <f>F77/F79</f>
        <v>#DIV/0!</v>
      </c>
      <c r="F77" s="18">
        <f>F24</f>
        <v>0</v>
      </c>
      <c r="G77" s="20"/>
      <c r="H77" s="17" t="e">
        <f>I77/I79</f>
        <v>#DIV/0!</v>
      </c>
      <c r="I77" s="18">
        <f>I24</f>
        <v>0</v>
      </c>
      <c r="J77" s="20"/>
      <c r="K77" s="17" t="e">
        <f>L77/L79</f>
        <v>#DIV/0!</v>
      </c>
      <c r="L77" s="18">
        <f>L24</f>
        <v>0</v>
      </c>
      <c r="M77" s="20"/>
      <c r="N77" s="17" t="e">
        <f>O77/O79</f>
        <v>#DIV/0!</v>
      </c>
      <c r="O77" s="18">
        <f>O24</f>
        <v>0</v>
      </c>
      <c r="P77" s="20"/>
      <c r="Q77" s="17" t="e">
        <f>R77/R79</f>
        <v>#DIV/0!</v>
      </c>
      <c r="R77" s="18">
        <f>SUM(F77,I77, L77,O77)</f>
        <v>0</v>
      </c>
    </row>
    <row r="78" spans="1:18" x14ac:dyDescent="0.25">
      <c r="A78" s="33" t="s">
        <v>92</v>
      </c>
      <c r="B78" s="17" t="e">
        <f>C78/C79</f>
        <v>#DIV/0!</v>
      </c>
      <c r="C78" s="18">
        <f>C48</f>
        <v>0</v>
      </c>
      <c r="D78" s="20"/>
      <c r="E78" s="17" t="e">
        <f>F78/F79</f>
        <v>#DIV/0!</v>
      </c>
      <c r="F78" s="18">
        <f>F48</f>
        <v>0</v>
      </c>
      <c r="G78" s="20"/>
      <c r="H78" s="17" t="e">
        <f>I78/I79</f>
        <v>#DIV/0!</v>
      </c>
      <c r="I78" s="18">
        <f>I48</f>
        <v>0</v>
      </c>
      <c r="J78" s="20"/>
      <c r="K78" s="17" t="e">
        <f>L78/L79</f>
        <v>#DIV/0!</v>
      </c>
      <c r="L78" s="18">
        <f>L48</f>
        <v>0</v>
      </c>
      <c r="M78" s="20"/>
      <c r="N78" s="17" t="e">
        <f>O78/O79</f>
        <v>#DIV/0!</v>
      </c>
      <c r="O78" s="18">
        <f>O48</f>
        <v>0</v>
      </c>
      <c r="P78" s="20"/>
      <c r="Q78" s="17" t="e">
        <f>R78/R79</f>
        <v>#DIV/0!</v>
      </c>
      <c r="R78" s="18">
        <f>SUM(F78,I78, L78,O78)</f>
        <v>0</v>
      </c>
    </row>
    <row r="79" spans="1:18" x14ac:dyDescent="0.25">
      <c r="A79" s="33" t="s">
        <v>94</v>
      </c>
      <c r="B79" s="19" t="e">
        <f>SUM(B77,B78)</f>
        <v>#DIV/0!</v>
      </c>
      <c r="C79" s="15">
        <f>SUM(C77,C78)</f>
        <v>0</v>
      </c>
      <c r="D79" s="20"/>
      <c r="E79" s="19" t="e">
        <f>SUM(E77,E78)</f>
        <v>#DIV/0!</v>
      </c>
      <c r="F79" s="15">
        <f>SUM(F77,F78)</f>
        <v>0</v>
      </c>
      <c r="G79" s="20"/>
      <c r="H79" s="19" t="e">
        <f>SUM(H77,H78)</f>
        <v>#DIV/0!</v>
      </c>
      <c r="I79" s="15">
        <f>SUM(I77,I78)</f>
        <v>0</v>
      </c>
      <c r="J79" s="20"/>
      <c r="K79" s="19" t="e">
        <f>SUM(K77,K78)</f>
        <v>#DIV/0!</v>
      </c>
      <c r="L79" s="15">
        <f>SUM(L77,L78)</f>
        <v>0</v>
      </c>
      <c r="M79" s="20"/>
      <c r="N79" s="19" t="e">
        <f>SUM(N77,N78)</f>
        <v>#DIV/0!</v>
      </c>
      <c r="O79" s="15">
        <f>SUM(O77,O78)</f>
        <v>0</v>
      </c>
      <c r="P79" s="20"/>
      <c r="Q79" s="19" t="e">
        <f>SUM(Q77,Q78)</f>
        <v>#DIV/0!</v>
      </c>
      <c r="R79" s="15">
        <f>SUM(F79,I79, L79,O79)</f>
        <v>0</v>
      </c>
    </row>
    <row r="80" spans="1:18" x14ac:dyDescent="0.25">
      <c r="A80" s="27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2"/>
    </row>
    <row r="81" spans="1:18" x14ac:dyDescent="0.25">
      <c r="A81" s="33" t="s">
        <v>95</v>
      </c>
      <c r="B81" s="17" t="e">
        <f>C81/C74</f>
        <v>#DIV/0!</v>
      </c>
      <c r="C81" s="18">
        <f>C72</f>
        <v>0</v>
      </c>
      <c r="D81" s="20"/>
      <c r="E81" s="17" t="e">
        <f>F81/F74</f>
        <v>#DIV/0!</v>
      </c>
      <c r="F81" s="18">
        <f>F72</f>
        <v>0</v>
      </c>
      <c r="G81" s="20"/>
      <c r="H81" s="17" t="e">
        <f>I81/I74</f>
        <v>#DIV/0!</v>
      </c>
      <c r="I81" s="18">
        <f>I72</f>
        <v>0</v>
      </c>
      <c r="J81" s="20"/>
      <c r="K81" s="17" t="e">
        <f>L81/L74</f>
        <v>#DIV/0!</v>
      </c>
      <c r="L81" s="18">
        <f>L72</f>
        <v>0</v>
      </c>
      <c r="M81" s="20"/>
      <c r="N81" s="17" t="e">
        <f>O81/O74</f>
        <v>#DIV/0!</v>
      </c>
      <c r="O81" s="18">
        <f>O72</f>
        <v>0</v>
      </c>
      <c r="P81" s="20"/>
      <c r="Q81" s="17" t="e">
        <f>R81/P74</f>
        <v>#DIV/0!</v>
      </c>
      <c r="R81" s="18">
        <f>SUM(F81,I81, L81,O81)</f>
        <v>0</v>
      </c>
    </row>
    <row r="82" spans="1:18" x14ac:dyDescent="0.25">
      <c r="A82" s="32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2"/>
    </row>
    <row r="83" spans="1:18" x14ac:dyDescent="0.25">
      <c r="A83" s="33" t="s">
        <v>96</v>
      </c>
      <c r="B83" s="16"/>
      <c r="C83" s="16"/>
      <c r="D83" s="16"/>
      <c r="E83" s="16"/>
      <c r="F83" s="90">
        <f>F10-F74</f>
        <v>0</v>
      </c>
      <c r="G83" s="91"/>
      <c r="H83" s="91"/>
      <c r="I83" s="90">
        <f>I10-I74</f>
        <v>0</v>
      </c>
      <c r="J83" s="91"/>
      <c r="K83" s="91"/>
      <c r="L83" s="90">
        <f>L10-L74</f>
        <v>0</v>
      </c>
      <c r="M83" s="91"/>
      <c r="N83" s="91"/>
      <c r="O83" s="90">
        <f>O10-O74</f>
        <v>0</v>
      </c>
      <c r="P83" s="91"/>
      <c r="Q83" s="90">
        <f>P10-P74</f>
        <v>0</v>
      </c>
      <c r="R83" s="55"/>
    </row>
    <row r="84" spans="1:18" x14ac:dyDescent="0.25">
      <c r="A84" s="41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34"/>
    </row>
  </sheetData>
  <sheetProtection algorithmName="SHA-512" hashValue="wvXb1M/VzaorjWzIjsJ12RcL/QNT51MMBk85fPMsTgX/X7uF7oNPbBZwAuesRioD2H+b61sX2TGK/qmjhzwhpw==" saltValue="+fxGsIBgODf88eRK4hR23g==" spinCount="100000" sheet="1" objects="1" scenarios="1"/>
  <mergeCells count="16">
    <mergeCell ref="E1:K1"/>
    <mergeCell ref="L1:R1"/>
    <mergeCell ref="A2:K2"/>
    <mergeCell ref="E76:F76"/>
    <mergeCell ref="H76:I76"/>
    <mergeCell ref="K76:L76"/>
    <mergeCell ref="N76:O76"/>
    <mergeCell ref="Q76:R76"/>
    <mergeCell ref="B3:F3"/>
    <mergeCell ref="I3:K3"/>
    <mergeCell ref="N3:O3"/>
    <mergeCell ref="B4:F4"/>
    <mergeCell ref="I4:K4"/>
    <mergeCell ref="N4:O4"/>
    <mergeCell ref="P3:Q4"/>
    <mergeCell ref="A1:D1"/>
  </mergeCells>
  <conditionalFormatting sqref="R83">
    <cfRule type="cellIs" dxfId="1" priority="10" operator="lessThan">
      <formula>0</formula>
    </cfRule>
  </conditionalFormatting>
  <conditionalFormatting sqref="R4">
    <cfRule type="cellIs" dxfId="0" priority="5" operator="greaterThan">
      <formula>0.25</formula>
    </cfRule>
  </conditionalFormatting>
  <dataValidations count="18">
    <dataValidation allowBlank="1" showInputMessage="1" showErrorMessage="1" promptTitle="Funding Year" prompt="Insert current funding year" sqref="I4:K4"/>
    <dataValidation allowBlank="1" showInputMessage="1" showErrorMessage="1" promptTitle="Annual Allocation" prompt="Insert the annual allocation for your Funded Organisation - available on your ETB allocation letter" sqref="N3:O3"/>
    <dataValidation allowBlank="1" showInputMessage="1" showErrorMessage="1" promptTitle="Unique Identifier" prompt="Insert the UBU Unique Identifier for your Funded Organisation - available on your ETB allocation letter" sqref="I3:K3"/>
    <dataValidation allowBlank="1" showInputMessage="1" showErrorMessage="1" promptTitle="Funded Organisation" prompt="Insert name of Funded Organisation/Project Name - as per UBU application form" sqref="B4:F4"/>
    <dataValidation allowBlank="1" showInputMessage="1" showErrorMessage="1" promptTitle="Legal Entity" prompt="Insert name of Legal Entity here" sqref="B3:F3"/>
    <dataValidation allowBlank="1" showInputMessage="1" showErrorMessage="1" promptTitle="Strand C Remaining Balance" prompt="This is your Funded Organisation's remaining annual balance under Strand C, which you still have to drawdown from the ETB." sqref="Q9"/>
    <dataValidation allowBlank="1" showInputMessage="1" showErrorMessage="1" promptTitle="Strand B Remaining Balance" prompt="This is your Funded Organisation's remaining annual balance under Strand B, which you still have to drawdown from the ETB." sqref="Q8"/>
    <dataValidation allowBlank="1" showInputMessage="1" showErrorMessage="1" promptTitle="Strand A Remaining Balance" prompt="This is your Funded Organisation's remaining annual balance under Strand A, which you still have to drawdown from the ETB." sqref="Q7"/>
    <dataValidation allowBlank="1" showInputMessage="1" showErrorMessage="1" promptTitle="Strand C January" prompt="Insert the portion of Q1 Strand C allocation that your are attributing to January. Do the same for the other months._x000a__x000a_For example, you may attribute one third of the first quarter allocation to January, one third to February and one third to March." sqref="D9"/>
    <dataValidation allowBlank="1" showInputMessage="1" showErrorMessage="1" promptTitle="Strand B January" prompt="Insert the portion of Q1 Strand B allocation that your are attributing to January. Do the same for the other months._x000a__x000a_For example, you may attribute one third of the first quarter allocation to January, one third to February and one third to March." sqref="D8"/>
    <dataValidation allowBlank="1" showInputMessage="1" showErrorMessage="1" promptTitle="Strand A January" prompt="Insert the portion of Q1 Strand A allocation that your are attributing to January. Do the same for the other months._x000a__x000a_For example, you may attribute one third of the first quarter allocation to January, one third to February and one third to March." sqref="D7"/>
    <dataValidation allowBlank="1" showInputMessage="1" showErrorMessage="1" promptTitle="Carry Forward Strand C" prompt="Insert any Strand C carry forward from previous year - Important Note - this must have been sanctioned by your ETB" sqref="C9"/>
    <dataValidation allowBlank="1" showInputMessage="1" showErrorMessage="1" promptTitle="Carry Forward Strand B" prompt="Insert any Strand B carry forward from previous year - Important Note - this must have been sanctioned by your ETB" sqref="C8"/>
    <dataValidation allowBlank="1" showInputMessage="1" showErrorMessage="1" promptTitle="Carry Forward" prompt="Insert any Strand A carry forward from previous year - Important Note - this must have been sanctioned by your ETB" sqref="C7"/>
    <dataValidation allowBlank="1" showInputMessage="1" showErrorMessage="1" promptTitle="Strand C" prompt="Insert the annual Strand C allocation for your Funded Organisation - available on your ETB allocation letter" sqref="B9"/>
    <dataValidation allowBlank="1" showInputMessage="1" showErrorMessage="1" promptTitle="Strand B" prompt="Insert the annual Strand B allocation for your Funded Organisation - available on your ETB allocation letter" sqref="B8"/>
    <dataValidation allowBlank="1" showInputMessage="1" showErrorMessage="1" promptTitle="Strand A" prompt="Insert the annual Strand A allocation for your Funded Organisation - available on your ETB allocation letter" sqref="B7"/>
    <dataValidation allowBlank="1" showInputMessage="1" showErrorMessage="1" promptTitle="Annual Remaining Balance" prompt="This is your Funded Organisation's remaining annual balance, which you still have to drawdown from the ETB." sqref="Q10:Q12"/>
  </dataValidations>
  <pageMargins left="0.7" right="0.7" top="0.75" bottom="0.75" header="0.3" footer="0.3"/>
  <pageSetup scale="62" fitToHeight="0" orientation="landscape" r:id="rId1"/>
  <ignoredErrors>
    <ignoredError sqref="F15 I15 L15" formulaRange="1"/>
    <ignoredError sqref="B77" evalError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workbookViewId="0">
      <selection activeCell="G25" sqref="G25"/>
    </sheetView>
  </sheetViews>
  <sheetFormatPr defaultRowHeight="15" x14ac:dyDescent="0.25"/>
  <sheetData>
    <row r="1" spans="1:17" s="1" customFormat="1" ht="23.25" x14ac:dyDescent="0.25">
      <c r="A1" s="149" t="s">
        <v>146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</row>
    <row r="2" spans="1:17" s="1" customFormat="1" x14ac:dyDescent="0.25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17" s="1" customFormat="1" x14ac:dyDescent="0.25">
      <c r="A3" s="96"/>
      <c r="B3" s="95"/>
      <c r="C3" s="95"/>
      <c r="D3" s="95"/>
      <c r="E3" s="95"/>
      <c r="F3" s="95"/>
      <c r="G3" s="95"/>
      <c r="H3" s="95"/>
      <c r="I3" s="95"/>
      <c r="J3" s="95"/>
      <c r="K3" s="95"/>
    </row>
    <row r="4" spans="1:17" s="1" customFormat="1" x14ac:dyDescent="0.25">
      <c r="A4" s="97" t="s">
        <v>121</v>
      </c>
      <c r="B4" s="97"/>
      <c r="C4" s="97"/>
      <c r="D4" s="97"/>
      <c r="E4" s="97"/>
      <c r="F4" s="97"/>
      <c r="G4" s="97"/>
      <c r="H4" s="97"/>
      <c r="I4" s="97"/>
      <c r="J4" s="97"/>
      <c r="K4" s="97"/>
    </row>
    <row r="5" spans="1:17" s="1" customFormat="1" x14ac:dyDescent="0.25">
      <c r="A5" s="100" t="s">
        <v>147</v>
      </c>
      <c r="B5" s="101"/>
      <c r="C5" s="101"/>
      <c r="D5" s="101"/>
      <c r="E5" s="101"/>
      <c r="F5" s="101"/>
      <c r="G5" s="102"/>
      <c r="H5" s="101"/>
      <c r="I5" s="101"/>
      <c r="J5" s="101"/>
      <c r="K5" s="101"/>
      <c r="L5" s="101"/>
      <c r="M5" s="101"/>
      <c r="N5" s="101"/>
      <c r="O5" s="101"/>
      <c r="P5" s="101"/>
      <c r="Q5" s="101"/>
    </row>
    <row r="6" spans="1:17" s="1" customFormat="1" x14ac:dyDescent="0.25">
      <c r="A6" s="97" t="s">
        <v>122</v>
      </c>
      <c r="B6" s="97"/>
      <c r="C6" s="97"/>
      <c r="D6" s="97"/>
      <c r="E6" s="97"/>
      <c r="F6" s="97"/>
      <c r="G6" s="97"/>
      <c r="H6" s="97"/>
      <c r="I6" s="97"/>
      <c r="J6" s="97"/>
      <c r="K6" s="97"/>
    </row>
    <row r="7" spans="1:17" s="1" customFormat="1" x14ac:dyDescent="0.25">
      <c r="A7" s="100" t="s">
        <v>123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17" s="1" customFormat="1" x14ac:dyDescent="0.25">
      <c r="A8" s="97" t="s">
        <v>124</v>
      </c>
      <c r="B8" s="97"/>
      <c r="C8" s="97"/>
      <c r="D8" s="97"/>
      <c r="E8" s="97"/>
      <c r="F8" s="97"/>
      <c r="G8" s="97"/>
      <c r="H8" s="97"/>
      <c r="I8" s="97"/>
      <c r="J8" s="97"/>
      <c r="K8" s="97"/>
    </row>
    <row r="9" spans="1:17" s="1" customFormat="1" x14ac:dyDescent="0.25">
      <c r="A9" s="100" t="s">
        <v>148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7" s="1" customFormat="1" x14ac:dyDescent="0.25">
      <c r="A10" s="97" t="s">
        <v>113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</row>
    <row r="11" spans="1:17" s="1" customFormat="1" x14ac:dyDescent="0.25">
      <c r="A11" s="100" t="s">
        <v>155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</row>
    <row r="12" spans="1:17" s="1" customFormat="1" x14ac:dyDescent="0.25">
      <c r="A12" s="98" t="s">
        <v>149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9"/>
      <c r="M12" s="99"/>
      <c r="N12" s="99"/>
      <c r="O12" s="99"/>
    </row>
    <row r="13" spans="1:17" s="1" customFormat="1" x14ac:dyDescent="0.25">
      <c r="A13" s="100" t="s">
        <v>150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</row>
    <row r="14" spans="1:17" s="1" customFormat="1" x14ac:dyDescent="0.25">
      <c r="A14" s="97" t="s">
        <v>125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</row>
    <row r="15" spans="1:17" s="1" customFormat="1" x14ac:dyDescent="0.25">
      <c r="A15" s="100" t="s">
        <v>126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7" s="1" customFormat="1" x14ac:dyDescent="0.25">
      <c r="A16" s="97" t="s">
        <v>114</v>
      </c>
      <c r="B16" s="97"/>
      <c r="C16" s="97"/>
      <c r="D16" s="97"/>
      <c r="E16" s="97"/>
      <c r="F16" s="97"/>
      <c r="G16" s="97"/>
      <c r="H16" s="97"/>
      <c r="I16" s="97"/>
      <c r="J16" s="97"/>
      <c r="K16" s="97"/>
    </row>
    <row r="17" spans="1:19" s="1" customFormat="1" x14ac:dyDescent="0.25">
      <c r="A17" s="100" t="s">
        <v>115</v>
      </c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</row>
    <row r="18" spans="1:19" s="1" customFormat="1" x14ac:dyDescent="0.25">
      <c r="A18" s="97" t="s">
        <v>116</v>
      </c>
      <c r="B18" s="97"/>
      <c r="C18" s="97"/>
      <c r="D18" s="97"/>
      <c r="E18" s="97"/>
      <c r="F18" s="97"/>
      <c r="G18" s="97"/>
      <c r="H18" s="97"/>
      <c r="I18" s="97"/>
      <c r="J18" s="97"/>
      <c r="K18" s="97"/>
    </row>
    <row r="19" spans="1:19" s="1" customFormat="1" x14ac:dyDescent="0.25">
      <c r="A19" s="100" t="s">
        <v>117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</row>
    <row r="20" spans="1:19" s="1" customFormat="1" x14ac:dyDescent="0.25">
      <c r="A20" s="97" t="s">
        <v>118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9" s="1" customFormat="1" x14ac:dyDescent="0.25">
      <c r="A21" s="100" t="s">
        <v>151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</row>
    <row r="22" spans="1:19" s="1" customFormat="1" x14ac:dyDescent="0.25">
      <c r="A22" s="97" t="s">
        <v>119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</row>
    <row r="23" spans="1:19" s="1" customFormat="1" x14ac:dyDescent="0.25">
      <c r="A23" s="100" t="s">
        <v>127</v>
      </c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</row>
    <row r="24" spans="1:19" s="1" customFormat="1" x14ac:dyDescent="0.25">
      <c r="A24" s="97" t="s">
        <v>134</v>
      </c>
      <c r="B24" s="97"/>
      <c r="C24" s="97"/>
      <c r="D24" s="97"/>
      <c r="E24" s="97"/>
      <c r="F24" s="97"/>
      <c r="G24" s="97"/>
      <c r="H24" s="97"/>
      <c r="I24" s="97"/>
      <c r="J24" s="97"/>
      <c r="K24" s="97"/>
    </row>
    <row r="25" spans="1:19" s="1" customFormat="1" x14ac:dyDescent="0.25">
      <c r="A25" s="100" t="s">
        <v>132</v>
      </c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</row>
    <row r="26" spans="1:19" s="1" customFormat="1" x14ac:dyDescent="0.25">
      <c r="A26" s="97" t="s">
        <v>128</v>
      </c>
      <c r="B26" s="97"/>
      <c r="C26" s="97"/>
      <c r="D26" s="97"/>
      <c r="E26" s="97"/>
      <c r="F26" s="97"/>
      <c r="G26" s="97"/>
      <c r="H26" s="97"/>
      <c r="I26" s="97"/>
      <c r="J26" s="97"/>
      <c r="K26" s="97"/>
    </row>
    <row r="27" spans="1:19" s="1" customFormat="1" x14ac:dyDescent="0.25">
      <c r="A27" s="100" t="s">
        <v>120</v>
      </c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</row>
    <row r="28" spans="1:19" s="1" customFormat="1" x14ac:dyDescent="0.25">
      <c r="A28" s="97" t="s">
        <v>133</v>
      </c>
      <c r="B28" s="97"/>
      <c r="C28" s="97"/>
      <c r="D28" s="97"/>
      <c r="E28" s="97"/>
      <c r="F28" s="97"/>
      <c r="G28" s="97"/>
      <c r="H28" s="97"/>
      <c r="I28" s="97"/>
      <c r="J28" s="97"/>
      <c r="K28" s="97"/>
    </row>
    <row r="29" spans="1:19" s="1" customFormat="1" x14ac:dyDescent="0.25">
      <c r="A29" s="100" t="s">
        <v>156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</row>
    <row r="30" spans="1:19" s="1" customFormat="1" x14ac:dyDescent="0.25">
      <c r="A30" s="97" t="s">
        <v>138</v>
      </c>
      <c r="B30" s="97"/>
      <c r="C30" s="97"/>
      <c r="D30" s="97"/>
      <c r="E30" s="97"/>
      <c r="F30" s="97"/>
      <c r="G30" s="97"/>
      <c r="H30" s="97"/>
      <c r="I30" s="97"/>
      <c r="J30" s="97"/>
      <c r="K30" s="97"/>
    </row>
    <row r="31" spans="1:19" s="1" customFormat="1" x14ac:dyDescent="0.25">
      <c r="A31" s="100" t="s">
        <v>131</v>
      </c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9" s="1" customFormat="1" x14ac:dyDescent="0.25">
      <c r="A32" s="98" t="s">
        <v>135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</row>
    <row r="33" spans="1:26" x14ac:dyDescent="0.25">
      <c r="A33" s="100" t="s">
        <v>152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</row>
    <row r="34" spans="1:26" x14ac:dyDescent="0.25">
      <c r="A34" s="98" t="s">
        <v>139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</row>
    <row r="35" spans="1:26" x14ac:dyDescent="0.25">
      <c r="A35" s="100" t="s">
        <v>153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26" s="1" customFormat="1" x14ac:dyDescent="0.25">
      <c r="A36" s="98" t="s">
        <v>142</v>
      </c>
      <c r="B36" s="97"/>
      <c r="C36" s="97"/>
      <c r="D36" s="97"/>
      <c r="E36" s="97"/>
      <c r="F36" s="97"/>
      <c r="G36" s="97"/>
      <c r="H36" s="97"/>
      <c r="I36" s="97"/>
      <c r="J36" s="97"/>
      <c r="K36" s="97"/>
    </row>
    <row r="37" spans="1:26" s="1" customFormat="1" x14ac:dyDescent="0.25">
      <c r="A37" s="100" t="s">
        <v>154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</row>
    <row r="38" spans="1:26" s="1" customFormat="1" x14ac:dyDescent="0.25">
      <c r="A38" s="98" t="s">
        <v>143</v>
      </c>
      <c r="B38" s="97"/>
      <c r="C38" s="97"/>
      <c r="D38" s="97"/>
      <c r="E38" s="97"/>
      <c r="F38" s="97"/>
      <c r="G38" s="97"/>
      <c r="H38" s="97"/>
      <c r="I38" s="97"/>
      <c r="J38" s="97"/>
      <c r="K38" s="97"/>
    </row>
    <row r="39" spans="1:26" x14ac:dyDescent="0.25">
      <c r="A39" s="100" t="s">
        <v>157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s="1" customFormat="1" x14ac:dyDescent="0.25">
      <c r="A40" s="98" t="s">
        <v>140</v>
      </c>
      <c r="B40" s="97"/>
      <c r="C40" s="97"/>
      <c r="D40" s="97"/>
      <c r="E40" s="97"/>
      <c r="F40" s="97"/>
      <c r="G40" s="97"/>
      <c r="H40" s="97"/>
      <c r="I40" s="97"/>
      <c r="J40" s="97"/>
      <c r="K40" s="97"/>
    </row>
    <row r="41" spans="1:26" s="1" customFormat="1" x14ac:dyDescent="0.25">
      <c r="A41" s="100" t="s">
        <v>141</v>
      </c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</row>
    <row r="42" spans="1:26" x14ac:dyDescent="0.25">
      <c r="A42" s="98" t="s">
        <v>136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</row>
    <row r="43" spans="1:26" x14ac:dyDescent="0.25">
      <c r="A43" s="100" t="s">
        <v>137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</row>
    <row r="44" spans="1:26" s="1" customFormat="1" x14ac:dyDescent="0.25">
      <c r="A44" s="98" t="s">
        <v>144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</row>
    <row r="45" spans="1:26" s="1" customFormat="1" x14ac:dyDescent="0.25">
      <c r="A45" s="100" t="s">
        <v>145</v>
      </c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1:26" s="1" customFormat="1" x14ac:dyDescent="0.25">
      <c r="A46" s="97" t="s">
        <v>129</v>
      </c>
      <c r="B46" s="97"/>
      <c r="C46" s="97"/>
      <c r="D46" s="97"/>
      <c r="E46" s="97"/>
      <c r="F46" s="97"/>
      <c r="G46" s="97"/>
      <c r="H46" s="97"/>
      <c r="I46" s="97"/>
      <c r="J46" s="97"/>
      <c r="K46" s="97"/>
    </row>
    <row r="47" spans="1:26" s="1" customFormat="1" x14ac:dyDescent="0.25">
      <c r="A47" s="100" t="s">
        <v>130</v>
      </c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</row>
  </sheetData>
  <sheetProtection algorithmName="SHA-512" hashValue="euLPUNaASFO+UQqwip+YJxRdzqiFLDk9HMFVj6JWY5TfI7eGKJW8Cg5FFoJZg38sLXoKYYYpMGa7pf1VOOoLow==" saltValue="BiRo0pRPcbEVI4PKFHwJ/A==" spinCount="100000" sheet="1" objects="1" scenarios="1"/>
  <mergeCells count="1">
    <mergeCell ref="A1:K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8"/>
  <sheetViews>
    <sheetView workbookViewId="0">
      <selection activeCell="C13" sqref="C13"/>
    </sheetView>
  </sheetViews>
  <sheetFormatPr defaultRowHeight="15" x14ac:dyDescent="0.25"/>
  <cols>
    <col min="2" max="2" width="21" customWidth="1"/>
  </cols>
  <sheetData>
    <row r="2" spans="1:2" x14ac:dyDescent="0.25">
      <c r="A2">
        <v>2021</v>
      </c>
      <c r="B2" s="1" t="s">
        <v>65</v>
      </c>
    </row>
    <row r="3" spans="1:2" x14ac:dyDescent="0.25">
      <c r="A3">
        <v>2022</v>
      </c>
      <c r="B3" s="1" t="s">
        <v>66</v>
      </c>
    </row>
    <row r="4" spans="1:2" x14ac:dyDescent="0.25">
      <c r="A4">
        <v>2023</v>
      </c>
      <c r="B4" s="1" t="s">
        <v>67</v>
      </c>
    </row>
    <row r="5" spans="1:2" x14ac:dyDescent="0.25">
      <c r="B5" s="1" t="s">
        <v>68</v>
      </c>
    </row>
    <row r="6" spans="1:2" x14ac:dyDescent="0.25">
      <c r="B6" s="1" t="s">
        <v>69</v>
      </c>
    </row>
    <row r="7" spans="1:2" x14ac:dyDescent="0.25">
      <c r="B7" s="1" t="s">
        <v>70</v>
      </c>
    </row>
    <row r="8" spans="1:2" x14ac:dyDescent="0.25">
      <c r="B8" s="1" t="s">
        <v>71</v>
      </c>
    </row>
  </sheetData>
  <sheetProtection algorithmName="SHA-512" hashValue="YsU04WbVTK8Hnvvzf0ll7y+9eaiWEkcrUmOXOGBpKQdwhdAtmiCFzoGXPiNip+zxLALHq6N1n3tl3q6LBr3tXw==" saltValue="ngl3W9b2ZI7KWQoxwi0OSA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9"/>
  <sheetViews>
    <sheetView workbookViewId="0">
      <selection activeCell="B19" sqref="B19"/>
    </sheetView>
  </sheetViews>
  <sheetFormatPr defaultRowHeight="15" x14ac:dyDescent="0.25"/>
  <cols>
    <col min="1" max="2" width="22.85546875" customWidth="1"/>
  </cols>
  <sheetData>
    <row r="2" spans="1:2" ht="69.95" customHeight="1" x14ac:dyDescent="0.25">
      <c r="A2" s="1"/>
      <c r="B2" s="109" t="s">
        <v>383</v>
      </c>
    </row>
    <row r="3" spans="1:2" ht="69.95" customHeight="1" x14ac:dyDescent="0.25">
      <c r="A3" s="1"/>
      <c r="B3" s="107" t="s">
        <v>384</v>
      </c>
    </row>
    <row r="4" spans="1:2" ht="69.95" customHeight="1" x14ac:dyDescent="0.25">
      <c r="A4" s="1"/>
      <c r="B4" s="107" t="s">
        <v>385</v>
      </c>
    </row>
    <row r="5" spans="1:2" ht="69.95" customHeight="1" x14ac:dyDescent="0.25">
      <c r="A5" s="1"/>
      <c r="B5" s="107" t="s">
        <v>159</v>
      </c>
    </row>
    <row r="6" spans="1:2" ht="69.95" customHeight="1" x14ac:dyDescent="0.25">
      <c r="A6" s="1"/>
      <c r="B6" s="107" t="s">
        <v>386</v>
      </c>
    </row>
    <row r="7" spans="1:2" ht="69.95" customHeight="1" x14ac:dyDescent="0.25">
      <c r="A7" s="1"/>
      <c r="B7" s="107" t="s">
        <v>387</v>
      </c>
    </row>
    <row r="8" spans="1:2" ht="69.95" customHeight="1" x14ac:dyDescent="0.25">
      <c r="A8" s="1"/>
      <c r="B8" s="107" t="s">
        <v>395</v>
      </c>
    </row>
    <row r="9" spans="1:2" ht="69.95" customHeight="1" x14ac:dyDescent="0.25">
      <c r="A9" s="1"/>
      <c r="B9" s="107" t="s">
        <v>388</v>
      </c>
    </row>
    <row r="10" spans="1:2" ht="69.95" customHeight="1" x14ac:dyDescent="0.25">
      <c r="A10" s="1"/>
      <c r="B10" s="107" t="s">
        <v>160</v>
      </c>
    </row>
    <row r="11" spans="1:2" ht="69.95" customHeight="1" x14ac:dyDescent="0.25">
      <c r="A11" s="1"/>
      <c r="B11" s="110" t="s">
        <v>393</v>
      </c>
    </row>
    <row r="12" spans="1:2" ht="69.95" customHeight="1" x14ac:dyDescent="0.25">
      <c r="A12" s="1"/>
      <c r="B12" s="107" t="s">
        <v>389</v>
      </c>
    </row>
    <row r="13" spans="1:2" ht="69.95" customHeight="1" x14ac:dyDescent="0.25">
      <c r="A13" s="108"/>
      <c r="B13" s="107" t="s">
        <v>390</v>
      </c>
    </row>
    <row r="14" spans="1:2" ht="69.95" customHeight="1" x14ac:dyDescent="0.25">
      <c r="A14" s="1"/>
      <c r="B14" s="107" t="s">
        <v>391</v>
      </c>
    </row>
    <row r="15" spans="1:2" ht="69.95" customHeight="1" x14ac:dyDescent="0.25">
      <c r="A15" s="1"/>
      <c r="B15" s="107" t="s">
        <v>396</v>
      </c>
    </row>
    <row r="16" spans="1:2" ht="69.95" customHeight="1" x14ac:dyDescent="0.25">
      <c r="A16" s="1"/>
      <c r="B16" s="107" t="s">
        <v>394</v>
      </c>
    </row>
    <row r="17" spans="1:2" ht="69.95" customHeight="1" x14ac:dyDescent="0.25">
      <c r="A17" s="1"/>
      <c r="B17" s="107" t="s">
        <v>392</v>
      </c>
    </row>
    <row r="18" spans="1:2" ht="69.95" customHeight="1" x14ac:dyDescent="0.25">
      <c r="A18" s="1"/>
      <c r="B18" s="107" t="s">
        <v>397</v>
      </c>
    </row>
    <row r="19" spans="1:2" ht="69.95" customHeight="1" x14ac:dyDescent="0.25"/>
  </sheetData>
  <sheetProtection algorithmName="SHA-512" hashValue="EJ1j8zRrzgQJeMN8zMQaSnXMGQd7hLjRwEuNs6HLtK3DE6VZ53iX2FbBneFMtAoJKI8TvWIBCgLjI/E+aPZ8/Q==" saltValue="ci5mttqGH6IdNuMLSqmbAQ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Document" ma:contentTypeID="0x0101000BC94875665D404BB1351B53C41FD2C000E71147473CF7974BAEF7481C927EBD23" ma:contentTypeVersion="11" ma:contentTypeDescription="Create a new document for eDocs" ma:contentTypeScope="" ma:versionID="88e5890530054d6f8c54856a9d214957">
  <xsd:schema xmlns:xsd="http://www.w3.org/2001/XMLSchema" xmlns:xs="http://www.w3.org/2001/XMLSchema" xmlns:p="http://schemas.microsoft.com/office/2006/metadata/properties" xmlns:ns1="http://schemas.microsoft.com/sharepoint/v3" xmlns:ns2="c8fc6ddc-e21f-44ba-82f1-15dc6ca8ec88" xmlns:ns3="81a7d541-5549-4f6f-90a4-3d00a4bdb0b4" targetNamespace="http://schemas.microsoft.com/office/2006/metadata/properties" ma:root="true" ma:fieldsID="5c3db60ac9b617c100369ea480f9c47a" ns1:_="" ns2:_="" ns3:_="">
    <xsd:import namespace="http://schemas.microsoft.com/sharepoint/v3"/>
    <xsd:import namespace="c8fc6ddc-e21f-44ba-82f1-15dc6ca8ec88"/>
    <xsd:import namespace="81a7d541-5549-4f6f-90a4-3d00a4bdb0b4"/>
    <xsd:element name="properties">
      <xsd:complexType>
        <xsd:sequence>
          <xsd:element name="documentManagement">
            <xsd:complexType>
              <xsd:all>
                <xsd:element ref="ns2:eDocs_DocumentTopicsTaxHTField0" minOccurs="0"/>
                <xsd:element ref="ns1:_vti_ItemDeclaredRecord" minOccurs="0"/>
                <xsd:element ref="ns1:_dlc_Exempt" minOccurs="0"/>
                <xsd:element ref="ns1:_dlc_ExpireDateSaved" minOccurs="0"/>
                <xsd:element ref="ns1:_dlc_ExpireDate" minOccurs="0"/>
                <xsd:element ref="ns3:TaxCatchAll" minOccurs="0"/>
                <xsd:element ref="ns2:eDocs_SeriesSubSeriesTaxHTField0" minOccurs="0"/>
                <xsd:element ref="ns2:eDocs_YearTaxHTField0" minOccurs="0"/>
                <xsd:element ref="ns1:eDocs_FileName" minOccurs="0"/>
                <xsd:element ref="ns1:eDocs_FileStatus"/>
                <xsd:element ref="ns2:eDocs_FileTopics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10" nillable="true" ma:displayName="Declared Record" ma:hidden="true" ma:internalName="_vti_ItemDeclaredRecord" ma:readOnly="true">
      <xsd:simpleType>
        <xsd:restriction base="dms:DateTime"/>
      </xsd:simpleType>
    </xsd:element>
    <xsd:element name="_dlc_Exempt" ma:index="11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2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3" nillable="true" ma:displayName="Expiration Date" ma:description="" ma:hidden="true" ma:indexed="true" ma:internalName="_dlc_ExpireDate" ma:readOnly="true">
      <xsd:simpleType>
        <xsd:restriction base="dms:DateTime"/>
      </xsd:simpleType>
    </xsd:element>
    <xsd:element name="eDocs_FileName" ma:index="19" nillable="true" ma:displayName="File Name" ma:default="0" ma:description="File Number" ma:indexed="true" ma:internalName="eDocs_FileName">
      <xsd:simpleType>
        <xsd:restriction base="dms:Text">
          <xsd:maxLength value="100"/>
        </xsd:restriction>
      </xsd:simpleType>
    </xsd:element>
    <xsd:element name="eDocs_FileStatus" ma:index="20" ma:displayName="Status" ma:default="Live" ma:description="Current Status of the File. This is set to Live, Archived or sent to National Archives" ma:format="Dropdown" ma:indexed="true" ma:internalName="eDocs_FileStatus">
      <xsd:simpleType>
        <xsd:restriction base="dms:Choice">
          <xsd:enumeration value="Live"/>
          <xsd:enumeration value="Archived"/>
          <xsd:enumeration value="Cancelled"/>
          <xsd:enumeration value="Sent to National Archive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fc6ddc-e21f-44ba-82f1-15dc6ca8ec88" elementFormDefault="qualified">
    <xsd:import namespace="http://schemas.microsoft.com/office/2006/documentManagement/types"/>
    <xsd:import namespace="http://schemas.microsoft.com/office/infopath/2007/PartnerControls"/>
    <xsd:element name="eDocs_DocumentTopicsTaxHTField0" ma:index="9" nillable="true" ma:taxonomy="true" ma:internalName="eDocs_DocumentTopicsTaxHTField0" ma:taxonomyFieldName="eDocs_DocumentTopics" ma:displayName="Document Topics" ma:default="" ma:fieldId="{fbaa881f-c4ae-443f-9fda-fbdd527793df}" ma:taxonomyMulti="true" ma:sspId="b1e70e9b-a9fd-4e36-baab-5d600cab599b" ma:termSetId="7dc88cf9-f866-48b2-9aa6-be053ad3b2f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SeriesSubSeriesTaxHTField0" ma:index="15" nillable="true" ma:taxonomy="true" ma:internalName="eDocs_SeriesSubSeriesTaxHTField0" ma:taxonomyFieldName="eDocs_SeriesSubSeries" ma:displayName="Sub Series" ma:fieldId="{11f8bb48-43d6-459a-8b80-9123185593c7}" ma:sspId="b1e70e9b-a9fd-4e36-baab-5d600cab599b" ma:termSetId="b3889887-9a7c-400c-b02c-24a256b2a33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YearTaxHTField0" ma:index="17" nillable="true" ma:taxonomy="true" ma:internalName="eDocs_YearTaxHTField0" ma:taxonomyFieldName="eDocs_Year" ma:displayName="Year" ma:indexed="true" ma:fieldId="{7b1b8a72-8553-41e1-8dd7-5ce464e281f2}" ma:sspId="b1e70e9b-a9fd-4e36-baab-5d600cab599b" ma:termSetId="a18e9c84-e14d-404b-82c6-13f8f0a7cda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FileTopicsTaxHTField0" ma:index="21" nillable="true" ma:taxonomy="true" ma:internalName="eDocs_FileTopicsTaxHTField0" ma:taxonomyFieldName="eDocs_FileTopics" ma:displayName="File Topics" ma:default="" ma:fieldId="{602c691f-3efa-402d-ab5c-baa8c240a9e7}" ma:taxonomyMulti="true" ma:sspId="b1e70e9b-a9fd-4e36-baab-5d600cab599b" ma:termSetId="7dc88cf9-f866-48b2-9aa6-be053ad3b2f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a7d541-5549-4f6f-90a4-3d00a4bdb0b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e75f5e3-487d-4a71-bc4f-b4f4e49531f8}" ma:internalName="TaxCatchAll" ma:showField="CatchAllData" ma:web="81a7d541-5549-4f6f-90a4-3d00a4bdb0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a7d541-5549-4f6f-90a4-3d00a4bdb0b4">
      <Value>24</Value>
      <Value>13</Value>
      <Value>12</Value>
      <Value>8</Value>
      <Value>7</Value>
      <Value>23</Value>
      <Value>25</Value>
      <Value>21</Value>
      <Value>1</Value>
    </TaxCatchAll>
    <eDocs_SeriesSubSeries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103</TermName>
          <TermId xmlns="http://schemas.microsoft.com/office/infopath/2007/PartnerControls">08184b4c-f0c1-4532-a47e-a199a2dad10e</TermId>
        </TermInfo>
      </Terms>
    </eDocs_SeriesSubSeriesTaxHTField0>
    <eDocs_FileStatus xmlns="http://schemas.microsoft.com/sharepoint/v3">Live</eDocs_FileStatus>
    <eDocs_FileTopics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UBU</TermName>
          <TermId xmlns="http://schemas.microsoft.com/office/infopath/2007/PartnerControls">56117171-d4cc-4710-b285-a878caacab42</TermId>
        </TermInfo>
        <TermInfo xmlns="http://schemas.microsoft.com/office/infopath/2007/PartnerControls">
          <TermName xmlns="http://schemas.microsoft.com/office/infopath/2007/PartnerControls">Policy</TermName>
          <TermId xmlns="http://schemas.microsoft.com/office/infopath/2007/PartnerControls">ecd89f80-0f49-48c9-ba8c-8eb676cbb18d</TermId>
        </TermInfo>
        <TermInfo xmlns="http://schemas.microsoft.com/office/infopath/2007/PartnerControls">
          <TermName xmlns="http://schemas.microsoft.com/office/infopath/2007/PartnerControls">Implementation</TermName>
          <TermId xmlns="http://schemas.microsoft.com/office/infopath/2007/PartnerControls">713553e2-a36d-43e4-93c8-9a810bfb8254</TermId>
        </TermInfo>
        <TermInfo xmlns="http://schemas.microsoft.com/office/infopath/2007/PartnerControls">
          <TermName xmlns="http://schemas.microsoft.com/office/infopath/2007/PartnerControls">Guidance</TermName>
          <TermId xmlns="http://schemas.microsoft.com/office/infopath/2007/PartnerControls">85c1d56e-b893-47a2-aa65-9a6979a57c01</TermId>
        </TermInfo>
        <TermInfo xmlns="http://schemas.microsoft.com/office/infopath/2007/PartnerControls">
          <TermName xmlns="http://schemas.microsoft.com/office/infopath/2007/PartnerControls">Youth work</TermName>
          <TermId xmlns="http://schemas.microsoft.com/office/infopath/2007/PartnerControls">938a24a6-cde4-4a08-9eb6-77237839a386</TermId>
        </TermInfo>
        <TermInfo xmlns="http://schemas.microsoft.com/office/infopath/2007/PartnerControls">
          <TermName xmlns="http://schemas.microsoft.com/office/infopath/2007/PartnerControls">ETB</TermName>
          <TermId xmlns="http://schemas.microsoft.com/office/infopath/2007/PartnerControls">a52e16d9-a3a0-486c-94d6-38ea4c7ebd60</TermId>
        </TermInfo>
      </Terms>
    </eDocs_FileTopicsTaxHTField0>
    <eDocs_Year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</TermName>
          <TermId xmlns="http://schemas.microsoft.com/office/infopath/2007/PartnerControls">7342081d-368f-4806-9734-bebf8979f269</TermId>
        </TermInfo>
      </Terms>
    </eDocs_YearTaxHTField0>
    <eDocs_FileName xmlns="http://schemas.microsoft.com/sharepoint/v3">DCYA103-070-2020</eDocs_FileName>
    <eDocs_DocumentTopicsTaxHTField0 xmlns="c8fc6ddc-e21f-44ba-82f1-15dc6ca8ec88">
      <Terms xmlns="http://schemas.microsoft.com/office/infopath/2007/PartnerControls"/>
    </eDocs_DocumentTopicsTaxHTField0>
    <_dlc_ExpireDateSaved xmlns="http://schemas.microsoft.com/sharepoint/v3" xsi:nil="true"/>
    <_dlc_ExpireDate xmlns="http://schemas.microsoft.com/sharepoint/v3">2021-03-03T19:13:19+00:00</_dlc_ExpireDate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p:Policy xmlns:p="office.server.policy" id="" local="true">
  <p:Name>eDocument</p:Name>
  <p:Description/>
  <p:Statement/>
  <p:PolicyItems>
    <p:PolicyItem featureId="Microsoft.Office.RecordsManagement.PolicyFeatures.Expiration" staticId="0x0101000BC94875665D404BB1351B53C41FD2C0|151133126" UniqueId="7c89378a-57a0-430e-aeb3-6d9859f1bb87">
      <p:Name>Retention</p:Name>
      <p:Description>Automatic scheduling of content for processing, and performing a retention action on content that has reached its due date.</p:Description>
      <p:CustomData>
        <Schedules nextStageId="3" default="false">
          <Schedule type="Default">
            <stages>
              <data stageId="1">
                <formula id="Microsoft.Office.RecordsManagement.PolicyFeatures.Expiration.Formula.BuiltIn">
                  <number>3</number>
                  <property>Modified</property>
                  <period>months</period>
                </formula>
                <action type="action" id="Microsoft.Office.RecordsManagement.PolicyFeatures.Expiration.Action.DeletePreviousVersions"/>
              </data>
            </stages>
          </Schedule>
          <Schedule type="Record">
            <stages>
              <data stageId="2">
                <formula id="Microsoft.Office.RecordsManagement.PolicyFeatures.Expiration.Formula.BuiltIn">
                  <number>3</number>
                  <property>Modified</property>
                  <propertyId>8c06beca-0777-48f7-91c7-6da68bc07b69</propertyId>
                  <period>months</period>
                </formula>
                <action type="action" id="Microsoft.Office.RecordsManagement.PolicyFeatures.Expiration.Action.DeletePreviousVersions"/>
              </data>
            </stages>
          </Schedule>
        </Schedules>
      </p:CustomData>
    </p:PolicyItem>
  </p:PolicyItems>
</p:Policy>
</file>

<file path=customXml/itemProps1.xml><?xml version="1.0" encoding="utf-8"?>
<ds:datastoreItem xmlns:ds="http://schemas.openxmlformats.org/officeDocument/2006/customXml" ds:itemID="{25EE9353-CE8C-40DA-8519-9E1324B1555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FE53896-8691-4283-A3FE-18FF44F4BB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8fc6ddc-e21f-44ba-82f1-15dc6ca8ec88"/>
    <ds:schemaRef ds:uri="81a7d541-5549-4f6f-90a4-3d00a4bdb0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E09B14-A0C5-4634-9D1A-5859CC4D65DE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81a7d541-5549-4f6f-90a4-3d00a4bdb0b4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c8fc6ddc-e21f-44ba-82f1-15dc6ca8ec88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16DE857-8B95-4B63-81D8-BB99BF99F7E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BCD67306-B703-4265-8CA6-0EC8E4A09C4B}">
  <ds:schemaRefs>
    <ds:schemaRef ds:uri="office.server.polic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34</vt:i4>
      </vt:variant>
    </vt:vector>
  </HeadingPairs>
  <TitlesOfParts>
    <vt:vector size="39" baseType="lpstr">
      <vt:lpstr>Teimpléad Airgeadais</vt:lpstr>
      <vt:lpstr>Tuarascáil Ráithiúil</vt:lpstr>
      <vt:lpstr>Ceisteanna Coitianta</vt:lpstr>
      <vt:lpstr>Foirmlí</vt:lpstr>
      <vt:lpstr>Lógónna BOO</vt:lpstr>
      <vt:lpstr>Bord_Oideachais_agus_Oiliúna_an_Chabháin_agus_Mhuineacháin</vt:lpstr>
      <vt:lpstr>Bord_Oideachais_agus_Oiliúna_an_Longfoirt_agus_na_hIarmhí</vt:lpstr>
      <vt:lpstr>Bord_Oideachais_agus_Oiliúna_Bhaile_Átha_Cliath_agus_Dhún_Laoghaire</vt:lpstr>
      <vt:lpstr>Bord_Oideachais_agus_Oiliúna_Chathair_Bhaile_Átha_Cliath</vt:lpstr>
      <vt:lpstr>Bord_Oideachais_agus_Oiliúna_Chiarraí</vt:lpstr>
      <vt:lpstr>Bord_Oideachais_agus_Oiliúna_Chill_Chainnigh_agus_Cheatharlach</vt:lpstr>
      <vt:lpstr>Bord_Oideachais_agus_Oiliúna_Chill_Dara_agus_Chill_Mhantáin</vt:lpstr>
      <vt:lpstr>Bord_Oideachais_agus_Oiliúna_Chorcaí</vt:lpstr>
      <vt:lpstr>Bord_Oideachais_agus_Oiliúna_Dhún_na_nGall</vt:lpstr>
      <vt:lpstr>Bord_Oideachais_agus_Oiliúna_Laoise_agus_Uíbh_Fhailí</vt:lpstr>
      <vt:lpstr>Bord_Oideachais_agus_Oiliúna_Lú_agus_na_Mí</vt:lpstr>
      <vt:lpstr>Bord_Oideachais_agus_Oiliúna_Luimnigh_agus_an_Chláir</vt:lpstr>
      <vt:lpstr>Bord_Oideachais_agus_Oiliúna_Mhaigh_Eo_Shligigh_agus_Liatroma</vt:lpstr>
      <vt:lpstr>Bord_Oideachais_agus_Oiliúna_na_Gaillimhe_agus_Ros_Comáin</vt:lpstr>
      <vt:lpstr>Bord_Oideachais_agus_Oiliúna_Phort_Lárige_agus_Loch_Garman</vt:lpstr>
      <vt:lpstr>Bord_Oideachais_agus_Oiliúna_Thiobraid_Árann</vt:lpstr>
      <vt:lpstr>Cavan_and_Monaghan_Education_and_Training_Board</vt:lpstr>
      <vt:lpstr>City_of_Dublin_Education_and_Training_Board</vt:lpstr>
      <vt:lpstr>Cork_Education_and_Training_Board</vt:lpstr>
      <vt:lpstr>Donegal_Education_and_Training_Board</vt:lpstr>
      <vt:lpstr>Dublin_and_Dun_Laoghaire_Education_and_Training_Board</vt:lpstr>
      <vt:lpstr>Galway_and_Roscommon_Education_and_Training_Board</vt:lpstr>
      <vt:lpstr>Kerry_Education_and_Training_Board</vt:lpstr>
      <vt:lpstr>Kildare_and_Wicklow_Education_and_Training_Board</vt:lpstr>
      <vt:lpstr>Kilkenny_and_Carlow_Education_and_Training_Board</vt:lpstr>
      <vt:lpstr>Laois_and_Offaly_Education_and_Training_Board</vt:lpstr>
      <vt:lpstr>Limerick_and_Clare_Education_and_Training_Board</vt:lpstr>
      <vt:lpstr>Longford_and_Westmeath_Education_and_Training_Board</vt:lpstr>
      <vt:lpstr>Louth_and_Meath_Education_and_Training_Board</vt:lpstr>
      <vt:lpstr>Mayo_Sligo_and_Leitrim_Education_and_Training_Board</vt:lpstr>
      <vt:lpstr>Roghnaigh_BOO</vt:lpstr>
      <vt:lpstr>Select_ETB</vt:lpstr>
      <vt:lpstr>Tipperary_Education_and_Training_Board</vt:lpstr>
      <vt:lpstr>Waterford_and_Wexford_Education_and_Training_Board</vt:lpstr>
    </vt:vector>
  </TitlesOfParts>
  <Company>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Gilbane (DCYA)</dc:creator>
  <cp:lastModifiedBy>John Gilbane (DCYA)</cp:lastModifiedBy>
  <cp:lastPrinted>2020-11-13T11:41:21Z</cp:lastPrinted>
  <dcterms:created xsi:type="dcterms:W3CDTF">2020-11-05T10:27:05Z</dcterms:created>
  <dcterms:modified xsi:type="dcterms:W3CDTF">2020-12-03T19:17:15Z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0x0101000BC94875665D404BB1351B53C41FD2C000E71147473CF7974BAEF7481C927EBD23</vt:lpwstr>
  </property>
  <property fmtid="{D5CDD505-2E9C-101B-9397-08002B2CF9AE}" pid="3" name="eDocs_Year">
    <vt:lpwstr>7;#2020|7342081d-368f-4806-9734-bebf8979f269</vt:lpwstr>
  </property>
  <property fmtid="{D5CDD505-2E9C-101B-9397-08002B2CF9AE}" pid="4" name="eDocs_SeriesSubSeries">
    <vt:lpwstr>8;#103|08184b4c-f0c1-4532-a47e-a199a2dad10e</vt:lpwstr>
  </property>
  <property fmtid="{D5CDD505-2E9C-101B-9397-08002B2CF9AE}" pid="5" name="eDocs_FileTopics">
    <vt:lpwstr>13;#UBU|56117171-d4cc-4710-b285-a878caacab42;#23;#Policy|ecd89f80-0f49-48c9-ba8c-8eb676cbb18d;#24;#Implementation|713553e2-a36d-43e4-93c8-9a810bfb8254;#25;#Guidance|85c1d56e-b893-47a2-aa65-9a6979a57c01;#21;#Youth work|938a24a6-cde4-4a08-9eb6-77237839a386;#12;#ETB|a52e16d9-a3a0-486c-94d6-38ea4c7ebd60</vt:lpwstr>
  </property>
  <property fmtid="{D5CDD505-2E9C-101B-9397-08002B2CF9AE}" pid="6" name="eDocs_DocumentTopics">
    <vt:lpwstr/>
  </property>
  <property fmtid="{D5CDD505-2E9C-101B-9397-08002B2CF9AE}" pid="7" name="_dlc_policyId">
    <vt:lpwstr>0x0101000BC94875665D404BB1351B53C41FD2C0|151133126</vt:lpwstr>
  </property>
  <property fmtid="{D5CDD505-2E9C-101B-9397-08002B2CF9AE}" pid="8" name="ItemRetentionFormula">
    <vt:lpwstr>&lt;formula id="Microsoft.Office.RecordsManagement.PolicyFeatures.Expiration.Formula.BuiltIn"&gt;&lt;number&gt;3&lt;/number&gt;&lt;property&gt;Modified&lt;/property&gt;&lt;period&gt;months&lt;/period&gt;&lt;/formula&gt;</vt:lpwstr>
  </property>
  <property fmtid="{D5CDD505-2E9C-101B-9397-08002B2CF9AE}" pid="9" name="_docset_NoMedatataSyncRequired">
    <vt:lpwstr>False</vt:lpwstr>
  </property>
  <property fmtid="{D5CDD505-2E9C-101B-9397-08002B2CF9AE}" pid="10" name="eDocs_SecurityClassificationTaxHTField0">
    <vt:lpwstr>Unclassified|4b26ba5a-b2cf-4159-a102-fb5f4f13f242</vt:lpwstr>
  </property>
  <property fmtid="{D5CDD505-2E9C-101B-9397-08002B2CF9AE}" pid="11" name="eDocs_SecurityClassification">
    <vt:lpwstr>1;#Unclassified|4b26ba5a-b2cf-4159-a102-fb5f4f13f242</vt:lpwstr>
  </property>
</Properties>
</file>